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Prata\Desktop\"/>
    </mc:Choice>
  </mc:AlternateContent>
  <xr:revisionPtr revIDLastSave="0" documentId="8_{D6CC6CF2-0CE5-4D5D-AC52-810E103BD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play Form" sheetId="2" r:id="rId1"/>
    <sheet name="MSDS Requirements" sheetId="7" r:id="rId2"/>
    <sheet name="SOP" sheetId="4" r:id="rId3"/>
    <sheet name="Track changes" sheetId="8" state="hidden" r:id="rId4"/>
    <sheet name="Coding" sheetId="6" state="hidden" r:id="rId5"/>
  </sheets>
  <definedNames>
    <definedName name="age">Coding!$J$92:$J$96</definedName>
    <definedName name="bevcodes">Coding!$A$85:$A$105</definedName>
    <definedName name="bonustypes">Coding!$A$7:$A$11</definedName>
    <definedName name="brandtype">Coding!$B$25:$B$33</definedName>
    <definedName name="containercodes">Coding!$M$104:$M$109</definedName>
    <definedName name="contentuom">Coding!$A$111:$A$135</definedName>
    <definedName name="controlledcontent">Coding!$A$49:$A$52</definedName>
    <definedName name="Country_of_Origin">Coding!$Q$24:$Q$31</definedName>
    <definedName name="datecode">Coding!$J$121:$J$126</definedName>
    <definedName name="dietary">Coding!$A$54:$A$62</definedName>
    <definedName name="dimuom">Coding!$A$142:$A$146</definedName>
    <definedName name="displaytype">Coding!$Q$12:$Q$20</definedName>
    <definedName name="dsdind">Coding!$L$17:$L$21</definedName>
    <definedName name="ewastefee">Coding!$L$11:$L$15</definedName>
    <definedName name="factsbox">Coding!$C$75:$C$79</definedName>
    <definedName name="flavoroption">Coding!$A$43:$A$47</definedName>
    <definedName name="giftcardtype">Coding!$J$2:$J$9</definedName>
    <definedName name="itemtype">Coding!$A$17:$A$23</definedName>
    <definedName name="opco">Coding!$L$72:$L$76</definedName>
    <definedName name="port_of_loading">Coding!$J$98:$J$120</definedName>
    <definedName name="_xlnm.Print_Area" localSheetId="0">'Display Form'!$A$1:$X$62</definedName>
    <definedName name="reconuom">Coding!$J$128:$J$160</definedName>
    <definedName name="region">Coding!$A$137:$A$139</definedName>
    <definedName name="restrictto">Coding!$L$7:$L$10</definedName>
    <definedName name="returncode">Coding!$J$11:$J$14</definedName>
    <definedName name="securitytag">Coding!$L$77:$L$82</definedName>
    <definedName name="sourcingind">Coding!$B$34:$B$37</definedName>
    <definedName name="tradeunit">Coding!$L$66:$L$70</definedName>
    <definedName name="upctype">Coding!$A$2:$A$5</definedName>
    <definedName name="weightuom">Coding!$A$148:$A$152</definedName>
    <definedName name="yesno">Coding!$A$13:$A$15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J11" i="2"/>
  <c r="J20" i="2" l="1"/>
  <c r="J9" i="2" l="1"/>
  <c r="J7" i="2"/>
  <c r="J5" i="2" l="1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J21" i="2" l="1"/>
  <c r="R58" i="2" l="1"/>
  <c r="R57" i="2"/>
  <c r="R56" i="2"/>
  <c r="R55" i="2"/>
  <c r="J23" i="2" l="1"/>
  <c r="J8" i="2" l="1"/>
  <c r="R27" i="2" l="1"/>
  <c r="J10" i="2" l="1"/>
  <c r="T31" i="2" l="1"/>
  <c r="R31" i="2"/>
  <c r="T30" i="2"/>
  <c r="R30" i="2"/>
  <c r="T29" i="2"/>
  <c r="R29" i="2"/>
  <c r="T32" i="2"/>
  <c r="R32" i="2"/>
  <c r="T28" i="2"/>
  <c r="R28" i="2"/>
  <c r="T27" i="2"/>
  <c r="R33" i="2"/>
  <c r="T33" i="2"/>
  <c r="R34" i="2"/>
  <c r="T34" i="2"/>
  <c r="R35" i="2"/>
  <c r="T35" i="2"/>
  <c r="T45" i="2"/>
  <c r="R45" i="2"/>
  <c r="T44" i="2"/>
  <c r="R44" i="2"/>
  <c r="T43" i="2"/>
  <c r="R43" i="2"/>
  <c r="T42" i="2"/>
  <c r="R42" i="2"/>
  <c r="T41" i="2"/>
  <c r="R41" i="2"/>
  <c r="T40" i="2"/>
  <c r="R40" i="2"/>
  <c r="T39" i="2"/>
  <c r="R39" i="2"/>
  <c r="T38" i="2"/>
  <c r="R38" i="2"/>
  <c r="T37" i="2"/>
  <c r="R37" i="2"/>
  <c r="T36" i="2"/>
  <c r="R36" i="2"/>
  <c r="T47" i="2" l="1"/>
  <c r="T48" i="2"/>
  <c r="T49" i="2"/>
  <c r="T50" i="2"/>
  <c r="T51" i="2"/>
  <c r="T52" i="2"/>
  <c r="T53" i="2"/>
  <c r="T54" i="2"/>
  <c r="T59" i="2"/>
  <c r="T60" i="2"/>
  <c r="T61" i="2"/>
  <c r="T62" i="2"/>
  <c r="T46" i="2"/>
  <c r="J12" i="2"/>
  <c r="R47" i="2"/>
  <c r="R48" i="2"/>
  <c r="R49" i="2"/>
  <c r="R50" i="2"/>
  <c r="R51" i="2"/>
  <c r="R52" i="2"/>
  <c r="R53" i="2"/>
  <c r="R54" i="2"/>
  <c r="R59" i="2"/>
  <c r="R60" i="2"/>
  <c r="R61" i="2"/>
  <c r="R62" i="2"/>
  <c r="R46" i="2"/>
  <c r="J13" i="2" l="1"/>
  <c r="S66" i="2"/>
  <c r="S72" i="2"/>
  <c r="S70" i="2"/>
  <c r="S64" i="2"/>
  <c r="S75" i="2"/>
  <c r="S71" i="2"/>
  <c r="S67" i="2"/>
  <c r="S69" i="2"/>
  <c r="S63" i="2"/>
  <c r="S65" i="2"/>
  <c r="S74" i="2"/>
  <c r="S68" i="2"/>
  <c r="S73" i="2"/>
  <c r="S58" i="2"/>
  <c r="S56" i="2"/>
  <c r="S57" i="2"/>
  <c r="S55" i="2"/>
  <c r="S27" i="2"/>
  <c r="S33" i="2"/>
  <c r="S30" i="2"/>
  <c r="S44" i="2"/>
  <c r="S31" i="2"/>
  <c r="S32" i="2"/>
  <c r="S29" i="2"/>
  <c r="S28" i="2"/>
  <c r="S36" i="2"/>
  <c r="S35" i="2"/>
  <c r="S39" i="2"/>
  <c r="S34" i="2"/>
  <c r="S42" i="2"/>
  <c r="S43" i="2"/>
  <c r="S40" i="2"/>
  <c r="S45" i="2"/>
  <c r="S37" i="2"/>
  <c r="S38" i="2"/>
  <c r="S41" i="2"/>
  <c r="S49" i="2"/>
  <c r="S47" i="2"/>
  <c r="S46" i="2"/>
  <c r="S50" i="2"/>
  <c r="S51" i="2"/>
  <c r="S62" i="2"/>
  <c r="S54" i="2"/>
  <c r="S59" i="2"/>
  <c r="S60" i="2"/>
  <c r="S52" i="2"/>
  <c r="S48" i="2"/>
  <c r="S61" i="2"/>
  <c r="S5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bapearce</author>
  </authors>
  <commentList>
    <comment ref="C2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6 digit number. 
First 2 numbers = Category
Next 2 numbers = SubCat
Last 2 numbers = Segment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<sst xmlns="http://schemas.openxmlformats.org/spreadsheetml/2006/main" count="619" uniqueCount="442">
  <si>
    <t>Promo Plan</t>
  </si>
  <si>
    <t>Retail Sales Projections</t>
  </si>
  <si>
    <t>Exit Strategy</t>
  </si>
  <si>
    <t>Display Type</t>
  </si>
  <si>
    <t>Event Retail</t>
  </si>
  <si>
    <t>Cost</t>
  </si>
  <si>
    <t>Margin</t>
  </si>
  <si>
    <t>Mini Wing</t>
  </si>
  <si>
    <t>Clip Strip</t>
  </si>
  <si>
    <t>Floor Stand</t>
  </si>
  <si>
    <t>H</t>
  </si>
  <si>
    <t>W</t>
  </si>
  <si>
    <t>D</t>
  </si>
  <si>
    <t>Category Manager</t>
  </si>
  <si>
    <t>Description</t>
  </si>
  <si>
    <t>Top of Checkout</t>
  </si>
  <si>
    <t>Monthly/Season/Promo Date</t>
  </si>
  <si>
    <t xml:space="preserve">Display Description </t>
  </si>
  <si>
    <t># pieces in Display</t>
  </si>
  <si>
    <t>Width</t>
  </si>
  <si>
    <t>Height</t>
  </si>
  <si>
    <t>Weight</t>
  </si>
  <si>
    <t>Depth</t>
  </si>
  <si>
    <t xml:space="preserve">Display Height/Width/Depth/Maximum Standards </t>
  </si>
  <si>
    <t>Powerwing</t>
  </si>
  <si>
    <t>Comment:</t>
  </si>
  <si>
    <t>Cube Order Factor</t>
  </si>
  <si>
    <t>Shelf Life weeks</t>
  </si>
  <si>
    <t>Signatures:</t>
  </si>
  <si>
    <t>DMM</t>
  </si>
  <si>
    <t>MU</t>
  </si>
  <si>
    <t>Jewelry</t>
  </si>
  <si>
    <t>JW</t>
  </si>
  <si>
    <t>Fragrance</t>
  </si>
  <si>
    <t>FR</t>
  </si>
  <si>
    <t>BN</t>
  </si>
  <si>
    <t xml:space="preserve">Cycle Prepack Info </t>
  </si>
  <si>
    <t>Event M:</t>
  </si>
  <si>
    <t>Theme:</t>
  </si>
  <si>
    <t>Budget Make-up</t>
  </si>
  <si>
    <t>Sequence #</t>
  </si>
  <si>
    <t>Batch #</t>
  </si>
  <si>
    <t>SAA</t>
  </si>
  <si>
    <t xml:space="preserve">SA </t>
  </si>
  <si>
    <t>SB</t>
  </si>
  <si>
    <t>SC</t>
  </si>
  <si>
    <t>SD</t>
  </si>
  <si>
    <t>SE</t>
  </si>
  <si>
    <t>RAA</t>
  </si>
  <si>
    <t xml:space="preserve">RA </t>
  </si>
  <si>
    <t>RB</t>
  </si>
  <si>
    <t>RC</t>
  </si>
  <si>
    <t>RD</t>
  </si>
  <si>
    <t>RE</t>
  </si>
  <si>
    <t>Display Item #</t>
  </si>
  <si>
    <t>Total Pieces in Master Case</t>
  </si>
  <si>
    <t>Content information:  Content needs to be filled out with information as if selling as open stock. (# pcs per display will cover display quantity)</t>
  </si>
  <si>
    <t>Beauty Non-Bty News</t>
  </si>
  <si>
    <t>Supplier #</t>
  </si>
  <si>
    <t>Case UPC/EAN</t>
  </si>
  <si>
    <r>
      <t xml:space="preserve">Case Dimension </t>
    </r>
    <r>
      <rPr>
        <b/>
        <i/>
        <sz val="12"/>
        <rFont val="Arial"/>
        <family val="2"/>
      </rPr>
      <t>(not to exceed 30"L X 20"W X 28"H and 50 pounds)</t>
    </r>
  </si>
  <si>
    <t>Supplier Name</t>
  </si>
  <si>
    <t>Display Material Cost</t>
  </si>
  <si>
    <t>Jhook</t>
  </si>
  <si>
    <t>Supplier Suggested Item Type</t>
  </si>
  <si>
    <t>Supplier Brand</t>
  </si>
  <si>
    <t xml:space="preserve">Item Store Display Dimensions </t>
  </si>
  <si>
    <t>Display UOM</t>
  </si>
  <si>
    <t>UOM</t>
  </si>
  <si>
    <t>UPC Type</t>
  </si>
  <si>
    <t>MHE</t>
  </si>
  <si>
    <t>Content UOM</t>
  </si>
  <si>
    <t>Date Code Type</t>
  </si>
  <si>
    <t>Date Code Format</t>
  </si>
  <si>
    <t>Case Weight</t>
  </si>
  <si>
    <t>Case Weight UOM</t>
  </si>
  <si>
    <t>Display Advertising Description</t>
  </si>
  <si>
    <t>Security Tag Type</t>
  </si>
  <si>
    <t>Supplier First Ship to DC Date</t>
  </si>
  <si>
    <t>All DC Total Cost of Display</t>
  </si>
  <si>
    <t>All DC Display Cost</t>
  </si>
  <si>
    <t>Hawaii Total Cost of Display</t>
  </si>
  <si>
    <t>Hawaii Display Cost</t>
  </si>
  <si>
    <t>Bonus Type</t>
  </si>
  <si>
    <t>Bonus Primary UPC</t>
  </si>
  <si>
    <t>Date Code Format Description</t>
  </si>
  <si>
    <t>Field Name</t>
  </si>
  <si>
    <t>Responsibility</t>
  </si>
  <si>
    <t>Supplier</t>
  </si>
  <si>
    <t xml:space="preserve">The Merchandise Hierarchy Element (MHE), which is a numeric field up to 10 digits, consists of five levels. Currently the 1st through 3rd levels are used to represent Category, Subcategory and Segment. </t>
  </si>
  <si>
    <t>UPC Code</t>
  </si>
  <si>
    <t>Used to uniquely identify products. Should be 12 digits including the check digit.</t>
  </si>
  <si>
    <t>Used to identify type of UPC
The following options are available:
• Bonus
• LIP (if Cigarette MHE is selected)
• Regular</t>
  </si>
  <si>
    <t>Supplier Item Description</t>
  </si>
  <si>
    <t xml:space="preserve">The description of the item provided by the supplier.  </t>
  </si>
  <si>
    <t>CVS Supplier #</t>
  </si>
  <si>
    <t>Supplier's 4 digit PO number code</t>
  </si>
  <si>
    <t>The supplier name (text) corresponding to the Supplier code.</t>
  </si>
  <si>
    <t>The item’s brand as named by the supplier e.g.: Dove.</t>
  </si>
  <si>
    <t xml:space="preserve">The type of bonus item that is being submitted.
The following options are available:
• BOGO
• Bonus – Free Product/Sampler
• Bonus – Free Quantity
• Bonus – Instant Redeemable Coupon
</t>
  </si>
  <si>
    <t>Supplier Regular Item UPC</t>
  </si>
  <si>
    <t>The regular item with which the bonus is linked.</t>
  </si>
  <si>
    <t>Consumer Size Quantity</t>
  </si>
  <si>
    <t>The size on the product label that the customer reads</t>
  </si>
  <si>
    <t>Consumer Size UOM</t>
  </si>
  <si>
    <t>The unit of measure of an item depicts the ways to quantify it.</t>
  </si>
  <si>
    <t>Supplier's Projected In-Store Date</t>
  </si>
  <si>
    <t>This refers to the estimated date that the new item will be received in the stores.</t>
  </si>
  <si>
    <t xml:space="preserve">Used to classify the item based on the intent when it is introduced as suggested by the supplier.
The following options are available:
• Cycle Pre-Pack
• Intended for POG
• Not for Plano
• Off-Shelf (In and Out Items)
• Promotion
• Seasonal
</t>
  </si>
  <si>
    <t xml:space="preserve">The type of security tag provided by the Supplier.
The following options are available:
• Acousto_Magnetic_EAS_TAG
• Electro_Magnetic_EAS_TAG
• INK_OR_DYE_EAS_TAG
• MICROWAVE_EAS_TAG
• RADIO_FREQUENCY_EAS_TAG
</t>
  </si>
  <si>
    <t>How an item is date coded.</t>
  </si>
  <si>
    <t>Shelf Life In Weeks</t>
  </si>
  <si>
    <t>Used when the item does not have a readable date code on the product. Is formatted in weeks.</t>
  </si>
  <si>
    <t>The format of the date code. Ex. mm/dd/yyyy</t>
  </si>
  <si>
    <t>Date Code Description</t>
  </si>
  <si>
    <t>The description of how the item is date coded. Ex. Month/day/year</t>
  </si>
  <si>
    <t>Quantity of Children</t>
  </si>
  <si>
    <t>To be used by the CM to indicate the suggested retail price of the item.</t>
  </si>
  <si>
    <t>DISPLAY-PREPACK SUBMISSION FORM GUIDELINES</t>
  </si>
  <si>
    <t>DISPLAY FIELDS</t>
  </si>
  <si>
    <t>Item Store Display Dimensions (Height, Width, Depth)</t>
  </si>
  <si>
    <t>Refers to height, width, depth of the display. Enter up to 5 digits for each (three decimal places). The height has a maximum of 99.999.</t>
  </si>
  <si>
    <t>The unit of measure depicts the ways to quantify the dimensions.</t>
  </si>
  <si>
    <t xml:space="preserve">Case Dimensions </t>
  </si>
  <si>
    <t>Refers to height, width, depth of the case the display comes in. Enter up to 5 digits for each (three decimal places). The height has a maximum of 99.999.</t>
  </si>
  <si>
    <t>Case UOM</t>
  </si>
  <si>
    <t>The unit of measure depicts the ways to quantify the weight.</t>
  </si>
  <si>
    <t>The weight of the case.</t>
  </si>
  <si>
    <t>Total number of pieces in the master case</t>
  </si>
  <si>
    <t>The number of displays inside a case. Eg. Represents the number of clipstrips per case</t>
  </si>
  <si>
    <t>Total number of pieces inside the master case</t>
  </si>
  <si>
    <t xml:space="preserve">Used to uniquely identify the case. </t>
  </si>
  <si>
    <t>The category managers name that the display should be set up under.</t>
  </si>
  <si>
    <t>Display Description</t>
  </si>
  <si>
    <t>Description of the display</t>
  </si>
  <si>
    <t>Display Advertisting Description</t>
  </si>
  <si>
    <t>Advertising Description provided by the Category Manager if different from Display description.</t>
  </si>
  <si>
    <t>Type of display that is being set up.</t>
  </si>
  <si>
    <t>Number of Pieces In display</t>
  </si>
  <si>
    <t>Refers to the total number of pieces inside the display. Should equal the number of pieces in the display for each content item.</t>
  </si>
  <si>
    <t>Display material cost</t>
  </si>
  <si>
    <t>All DC total cost of display</t>
  </si>
  <si>
    <t>All DC display cost</t>
  </si>
  <si>
    <t>CONTENT FIELDS</t>
  </si>
  <si>
    <t># of PCS in Disp</t>
  </si>
  <si>
    <t>Content Size Qty</t>
  </si>
  <si>
    <t>Break Apart for Ind. Sales</t>
  </si>
  <si>
    <t>Insert JPEG Image of Display (Floorstand, Counter Unit, Powerwing, Miniwing, Clipstrip, Jhook)</t>
  </si>
  <si>
    <t xml:space="preserve">Cost of raw materials used to build the display </t>
  </si>
  <si>
    <t>Cost for Mainland DC’s including material cost</t>
  </si>
  <si>
    <t xml:space="preserve">Cost for Mainland DC’s </t>
  </si>
  <si>
    <t xml:space="preserve">HI Cost including material cost </t>
  </si>
  <si>
    <t>Hawaii Cost</t>
  </si>
  <si>
    <t>Regular</t>
  </si>
  <si>
    <t>Credit Card</t>
  </si>
  <si>
    <t>Store Will Tag</t>
  </si>
  <si>
    <t>Bonus</t>
  </si>
  <si>
    <t>CVS Gift Card</t>
  </si>
  <si>
    <t>DC Will Tag</t>
  </si>
  <si>
    <t>Lip</t>
  </si>
  <si>
    <t>Debit Card</t>
  </si>
  <si>
    <t>Manufacturer Will Tag</t>
  </si>
  <si>
    <t>Money Gift Card</t>
  </si>
  <si>
    <t>Prepaid Cell Phone</t>
  </si>
  <si>
    <t>BOGO</t>
  </si>
  <si>
    <t>Prepaid Phone Card</t>
  </si>
  <si>
    <t>B = Both CVS Stores and Acquisition Stores Carry The Item</t>
  </si>
  <si>
    <t>Bonus - Free Product/Sampler</t>
  </si>
  <si>
    <t>Retail Gift Card</t>
  </si>
  <si>
    <t>H = Only Hawaii Stores Carry The Item</t>
  </si>
  <si>
    <t>Bonus - Free Quantity</t>
  </si>
  <si>
    <t>Bonus - Instant Redeemable Coupon</t>
  </si>
  <si>
    <t>Returnable</t>
  </si>
  <si>
    <t>&gt; 4"</t>
  </si>
  <si>
    <t>Non-Returnable</t>
  </si>
  <si>
    <t>4.1" &gt; 14.9"</t>
  </si>
  <si>
    <t>Yes</t>
  </si>
  <si>
    <t>15" &lt; 35"</t>
  </si>
  <si>
    <t>No</t>
  </si>
  <si>
    <t>35" &gt;</t>
  </si>
  <si>
    <t>Pack</t>
  </si>
  <si>
    <t>Count</t>
  </si>
  <si>
    <t>Cycle Pre-Pack</t>
  </si>
  <si>
    <t>Assortment</t>
  </si>
  <si>
    <t>N</t>
  </si>
  <si>
    <t>Intended For Planogram</t>
  </si>
  <si>
    <t>Box</t>
  </si>
  <si>
    <t>Not For Plano</t>
  </si>
  <si>
    <t>Cubic Feet</t>
  </si>
  <si>
    <t>P</t>
  </si>
  <si>
    <t>Off-Shelf</t>
  </si>
  <si>
    <t>Display</t>
  </si>
  <si>
    <t>B</t>
  </si>
  <si>
    <t>Promotional</t>
  </si>
  <si>
    <t>Dozen</t>
  </si>
  <si>
    <t>Seasonal</t>
  </si>
  <si>
    <t>Each</t>
  </si>
  <si>
    <t>Feet</t>
  </si>
  <si>
    <t>Gallon (US)</t>
  </si>
  <si>
    <t>Controlled Umbrella Brand</t>
  </si>
  <si>
    <t>Gram</t>
  </si>
  <si>
    <t>Controlled Tribute Brand</t>
  </si>
  <si>
    <t>Hundred Count</t>
  </si>
  <si>
    <t>Limited Distribution Brand</t>
  </si>
  <si>
    <t>Inch</t>
  </si>
  <si>
    <t>National Brand</t>
  </si>
  <si>
    <t>Kilogram</t>
  </si>
  <si>
    <t>Proprietary Licensed Brand</t>
  </si>
  <si>
    <t>Kit</t>
  </si>
  <si>
    <t>Proprietary Purchased Brand</t>
  </si>
  <si>
    <t>Pound</t>
  </si>
  <si>
    <t>Store Brand</t>
  </si>
  <si>
    <t>Liter</t>
  </si>
  <si>
    <t>Unbranded</t>
  </si>
  <si>
    <t>Milliliter</t>
  </si>
  <si>
    <t>Millimeter</t>
  </si>
  <si>
    <t>Direct Supply Chain (DSD)</t>
  </si>
  <si>
    <t>Ounce</t>
  </si>
  <si>
    <t>Indirect Channel (Warehoused Item)</t>
  </si>
  <si>
    <t>Piece</t>
  </si>
  <si>
    <t>Pint</t>
  </si>
  <si>
    <t>Quart</t>
  </si>
  <si>
    <t>Sheet</t>
  </si>
  <si>
    <t>Do Not Flavor</t>
  </si>
  <si>
    <t>Dose</t>
  </si>
  <si>
    <t>Flavor Pending New Items</t>
  </si>
  <si>
    <t>Yard</t>
  </si>
  <si>
    <t>Flavor To Primary of FC</t>
  </si>
  <si>
    <t>Usage (ex. Laundry)</t>
  </si>
  <si>
    <t>Flavor To Stand Alone Items</t>
  </si>
  <si>
    <t>Hundred Square Feet</t>
  </si>
  <si>
    <t>PSE</t>
  </si>
  <si>
    <t>Refrigerated</t>
  </si>
  <si>
    <t>DXM</t>
  </si>
  <si>
    <t>Food Item Indicator</t>
  </si>
  <si>
    <t>NA</t>
  </si>
  <si>
    <t>Temperature Sensitive</t>
  </si>
  <si>
    <t>Chemical</t>
  </si>
  <si>
    <t>Free From Gluten</t>
  </si>
  <si>
    <t>Free From Lactose</t>
  </si>
  <si>
    <t>Pack or Inner Pack</t>
  </si>
  <si>
    <t>Reduced Lactose</t>
  </si>
  <si>
    <t xml:space="preserve">Case </t>
  </si>
  <si>
    <t>Free From Milk Protein</t>
  </si>
  <si>
    <t xml:space="preserve">Display Shipper </t>
  </si>
  <si>
    <t>Free From Soya</t>
  </si>
  <si>
    <t>Pallet</t>
  </si>
  <si>
    <t>Free From Peanuts</t>
  </si>
  <si>
    <t>Free From Egg</t>
  </si>
  <si>
    <t>Free From Sugar</t>
  </si>
  <si>
    <t>C = Candidate for the web</t>
  </si>
  <si>
    <t xml:space="preserve">N = Rejected for web </t>
  </si>
  <si>
    <t>Y = Product is on the web</t>
  </si>
  <si>
    <t>Gallon</t>
  </si>
  <si>
    <t>Hundred Sq. Feet</t>
  </si>
  <si>
    <t>Base Unit or Each</t>
  </si>
  <si>
    <t>Case</t>
  </si>
  <si>
    <t>Display Shipper</t>
  </si>
  <si>
    <t>CVS Pharmacy</t>
  </si>
  <si>
    <t>CarePlus</t>
  </si>
  <si>
    <t>CVS.com</t>
  </si>
  <si>
    <t>Drug Facts</t>
  </si>
  <si>
    <t xml:space="preserve">All </t>
  </si>
  <si>
    <t>None</t>
  </si>
  <si>
    <t>Nutrition Facts</t>
  </si>
  <si>
    <t>Acousto Magnetic EAS Tag</t>
  </si>
  <si>
    <t>Supplemental Facts</t>
  </si>
  <si>
    <t>Electro Magnetic EAS Tag</t>
  </si>
  <si>
    <t>Ink or Dye EAS Tag</t>
  </si>
  <si>
    <t>Microwave EAS Tag</t>
  </si>
  <si>
    <t>Radio Frequency EAS Tag</t>
  </si>
  <si>
    <t>A = Wine - Fruit Varietals</t>
  </si>
  <si>
    <t>B = Ale/Beer/Malt</t>
  </si>
  <si>
    <t>Rotating out of stock (due to POG change)</t>
  </si>
  <si>
    <t>C = Wine Cooler</t>
  </si>
  <si>
    <t>Stocking levels (out of stock)</t>
  </si>
  <si>
    <t>D = Wine Non Fortified</t>
  </si>
  <si>
    <t>Moving to private label</t>
  </si>
  <si>
    <t>E = Vegetable Juice</t>
  </si>
  <si>
    <t>Inventory movement (ship out of DC)</t>
  </si>
  <si>
    <t>F = 100% Fruit Juice</t>
  </si>
  <si>
    <t>K = Fortified Wine</t>
  </si>
  <si>
    <t>0 - 4</t>
  </si>
  <si>
    <t>M = Milk Unflavored</t>
  </si>
  <si>
    <t>4 - 6</t>
  </si>
  <si>
    <t>N = Milk Flavored</t>
  </si>
  <si>
    <t>6 - 12</t>
  </si>
  <si>
    <t>12 - 99</t>
  </si>
  <si>
    <t>U = Water Flavored, Not Sweetened</t>
  </si>
  <si>
    <t>V = Water Carbonated</t>
  </si>
  <si>
    <t>W = Water Plain</t>
  </si>
  <si>
    <t>Z = Garnishes/Mixers</t>
  </si>
  <si>
    <t>C = Cardboard</t>
  </si>
  <si>
    <t>G = Glass</t>
  </si>
  <si>
    <t>H = High Density Plastic</t>
  </si>
  <si>
    <t>M = Metal</t>
  </si>
  <si>
    <t>P = Plastics</t>
  </si>
  <si>
    <t>Does Not Expire</t>
  </si>
  <si>
    <t>Expiration Date Not Readable</t>
  </si>
  <si>
    <t>Expiration Date Readable</t>
  </si>
  <si>
    <t>Production Date Not Readable</t>
  </si>
  <si>
    <t>Production Date Readable</t>
  </si>
  <si>
    <t>Inches</t>
  </si>
  <si>
    <t>100 Sq. Feet</t>
  </si>
  <si>
    <t>100 Count</t>
  </si>
  <si>
    <t xml:space="preserve">Ounces </t>
  </si>
  <si>
    <t xml:space="preserve">Set </t>
  </si>
  <si>
    <t xml:space="preserve">Dozen </t>
  </si>
  <si>
    <t>Linear Foot</t>
  </si>
  <si>
    <t>Local</t>
  </si>
  <si>
    <t>National</t>
  </si>
  <si>
    <t>Pounds</t>
  </si>
  <si>
    <t>Ounces</t>
  </si>
  <si>
    <t>Square Foot</t>
  </si>
  <si>
    <t>Corrugated</t>
  </si>
  <si>
    <t>Polybag</t>
  </si>
  <si>
    <t>Usage</t>
  </si>
  <si>
    <t>Both</t>
  </si>
  <si>
    <t>Set</t>
  </si>
  <si>
    <t>Supplier fills in GREEN shaded fields. Bolded Fields are MANDATORY.</t>
  </si>
  <si>
    <t>CM fills in YELLOW shaded fields. Bolded fields are MANDATORY</t>
  </si>
  <si>
    <t>Display UPC</t>
  </si>
  <si>
    <t>Floorstand</t>
  </si>
  <si>
    <t>Counter Unit</t>
  </si>
  <si>
    <t>Miniwing</t>
  </si>
  <si>
    <t>Clipstrip</t>
  </si>
  <si>
    <t xml:space="preserve">Program </t>
  </si>
  <si>
    <t>Direct / Indirect Channel</t>
  </si>
  <si>
    <t>Identification Section</t>
  </si>
  <si>
    <t>EAN Code</t>
  </si>
  <si>
    <t>Used to uniquely identify products. Should be 13 digits including the check digit.</t>
  </si>
  <si>
    <t>Suppressed UPC</t>
  </si>
  <si>
    <t xml:space="preserve">Enter five zeros (00000) in front of the suppressed UPC as it appears  on the product. The suppressed UPC can only be 6 digits.  </t>
  </si>
  <si>
    <t>Break Apart For Individual Sale</t>
  </si>
  <si>
    <t>Identifies if Bonus multi-pack can be broken apart for individual sales</t>
  </si>
  <si>
    <t xml:space="preserve">The Unit cost indicates the cost of the item. Unit cost would be specified by the supplier. </t>
  </si>
  <si>
    <t>CM Suggested Retail Price</t>
  </si>
  <si>
    <t>Display Retail</t>
  </si>
  <si>
    <t>R = Puerto Rico Only</t>
  </si>
  <si>
    <t>Display Weight UOM</t>
  </si>
  <si>
    <t>UPC Number (12 digit)
EAN Number (13 digit)
Surpressed UPC (8 digit)</t>
  </si>
  <si>
    <t>G = 10% - 99% Fruit Juice</t>
  </si>
  <si>
    <t>H = Healthy Milkshakes</t>
  </si>
  <si>
    <t>L = Spirits - Unmixed</t>
  </si>
  <si>
    <t>R = Spirits Ready To Drink</t>
  </si>
  <si>
    <t>S = Soft Drink - Carbon</t>
  </si>
  <si>
    <t>T =  Soft Drink Non-Carbon</t>
  </si>
  <si>
    <t>Y = Water Flavored, Sweetened</t>
  </si>
  <si>
    <t>Returnable - Not Billable</t>
  </si>
  <si>
    <t>CVS Item #</t>
  </si>
  <si>
    <t>Pre-Price (Y/N)</t>
  </si>
  <si>
    <t>CM Suggested Retail</t>
  </si>
  <si>
    <t>Allowance/ Scanbacks/ Unit</t>
  </si>
  <si>
    <t>Import Cost</t>
  </si>
  <si>
    <t>All DC Total Import Cost</t>
  </si>
  <si>
    <t>Display Import Cost</t>
  </si>
  <si>
    <t># of Pieces in Display</t>
  </si>
  <si>
    <t>Total number of contents</t>
  </si>
  <si>
    <t>Raw cost of materials used to build the display</t>
  </si>
  <si>
    <t>Landed cost of contents</t>
  </si>
  <si>
    <t>Hawaii Cost of Contents</t>
  </si>
  <si>
    <t>Import Cost of Contents</t>
  </si>
  <si>
    <t>Import Cost of Contents + Display Material Cost</t>
  </si>
  <si>
    <t>Retail of Contents</t>
  </si>
  <si>
    <t>Field</t>
  </si>
  <si>
    <t>For Import Suppliers Only</t>
  </si>
  <si>
    <t>Total Import Cost</t>
  </si>
  <si>
    <t>% to Total Import Cost</t>
  </si>
  <si>
    <t>Country of Origin</t>
  </si>
  <si>
    <r>
      <t xml:space="preserve">Quantity of Children </t>
    </r>
    <r>
      <rPr>
        <b/>
        <i/>
        <sz val="12"/>
        <rFont val="Arial"/>
        <family val="2"/>
      </rPr>
      <t>(number of displays in the case)</t>
    </r>
  </si>
  <si>
    <t>Port of Loading
(IMPORT ONLY)</t>
  </si>
  <si>
    <t>Yantian $1.74</t>
  </si>
  <si>
    <t>Shekou $1.75</t>
  </si>
  <si>
    <t>Hong Kong $1.74</t>
  </si>
  <si>
    <t>Ningbo $1.74</t>
  </si>
  <si>
    <t>Shanghai $1.74</t>
  </si>
  <si>
    <t>Xiamen $1.74</t>
  </si>
  <si>
    <t>Qingdao $1.75</t>
  </si>
  <si>
    <t>Fuzhou $1.88</t>
  </si>
  <si>
    <t>Dalian $1.81</t>
  </si>
  <si>
    <t>Xingang $1.87</t>
  </si>
  <si>
    <t>Nanjing $1.87</t>
  </si>
  <si>
    <t>India Nhava Sheva $2.03</t>
  </si>
  <si>
    <t>India Kolkata 2.19</t>
  </si>
  <si>
    <t>Indonesia $1.88</t>
  </si>
  <si>
    <t>Korea $1.79</t>
  </si>
  <si>
    <t>Malaysia $2.22</t>
  </si>
  <si>
    <t>Taiwan $1.93</t>
  </si>
  <si>
    <t>Thailand $2.00</t>
  </si>
  <si>
    <t>Vietnam $1.87</t>
  </si>
  <si>
    <t>Yantian</t>
  </si>
  <si>
    <t>Shekou</t>
  </si>
  <si>
    <t>Hong Kong</t>
  </si>
  <si>
    <t xml:space="preserve">Ningbo </t>
  </si>
  <si>
    <t>Shanghai</t>
  </si>
  <si>
    <t>Xiamen</t>
  </si>
  <si>
    <t>Qingdao</t>
  </si>
  <si>
    <t>Fuzhou</t>
  </si>
  <si>
    <t>Dalian</t>
  </si>
  <si>
    <t>Xingang</t>
  </si>
  <si>
    <t xml:space="preserve">Nanjing </t>
  </si>
  <si>
    <t xml:space="preserve">India Nhava Sheva </t>
  </si>
  <si>
    <t>India Kolkata</t>
  </si>
  <si>
    <t xml:space="preserve">Indonesia </t>
  </si>
  <si>
    <t xml:space="preserve">Korea </t>
  </si>
  <si>
    <t xml:space="preserve">Malaysia </t>
  </si>
  <si>
    <t xml:space="preserve">Taiwan </t>
  </si>
  <si>
    <t xml:space="preserve">Thailand </t>
  </si>
  <si>
    <t xml:space="preserve">Vietnam </t>
  </si>
  <si>
    <t>Version #</t>
  </si>
  <si>
    <t>Date</t>
  </si>
  <si>
    <t>Owner</t>
  </si>
  <si>
    <t>Elise Rahme</t>
  </si>
  <si>
    <t>Change</t>
  </si>
  <si>
    <t>Added control on the display weight to not allow more than 50 LBs
Some fields had a Edit range which was preventing some cells to be locked. Removed Allo user edit range option</t>
  </si>
  <si>
    <t>*Display Tariff (Cardboard, CO=China)</t>
  </si>
  <si>
    <t>Fishbowl</t>
  </si>
  <si>
    <t>Dump Bin</t>
  </si>
  <si>
    <t>*Display Tariff (Plastic)</t>
  </si>
  <si>
    <t>CN-China</t>
  </si>
  <si>
    <t>ID-Indonesia</t>
  </si>
  <si>
    <t>IN-India</t>
  </si>
  <si>
    <t>KH-Cambodia</t>
  </si>
  <si>
    <t>TH-Thailand</t>
  </si>
  <si>
    <t>TW-Taiwan</t>
  </si>
  <si>
    <t>VN-Vietnam</t>
  </si>
  <si>
    <t>Landed cost of contents + Display Material Cost + Display Tariff</t>
  </si>
  <si>
    <t>Hawaii Cost of Contents + Display Material Cost + Display Tariff</t>
  </si>
  <si>
    <t>*Display Tariff (Try Me)</t>
  </si>
  <si>
    <t>Try Me PDQ</t>
  </si>
  <si>
    <t>BD-Bangladesh</t>
  </si>
  <si>
    <t>Chittagong</t>
  </si>
  <si>
    <t>Bangladesh</t>
  </si>
  <si>
    <t>Cambodia</t>
  </si>
  <si>
    <t>Philippines</t>
  </si>
  <si>
    <t>Cambodia $1.92</t>
  </si>
  <si>
    <t>Philippines $1.88</t>
  </si>
  <si>
    <t>Bangladesh $1.90</t>
  </si>
  <si>
    <r>
      <t xml:space="preserve">*CPSIA compliance also required if applicable. Requirements for new items:
</t>
    </r>
    <r>
      <rPr>
        <b/>
        <sz val="11"/>
        <rFont val="Arial"/>
        <family val="2"/>
      </rPr>
      <t xml:space="preserve">- A letter confirming none of their products fall under the Act. 
- A letter confirming an item(s) do fall under Act and a copy of test report/ and or certificate of conformity. 
- If you require product testing, or have questions please email Debby Dutch (debby.dutch@cvshealth.com).
Additional information can be found at the following websites:
- </t>
    </r>
    <r>
      <rPr>
        <b/>
        <u/>
        <sz val="11"/>
        <color indexed="30"/>
        <rFont val="Arial"/>
        <family val="2"/>
      </rPr>
      <t>http://www.cpsc.gov/ABOUT/Cpsia/cpsia.HTML</t>
    </r>
    <r>
      <rPr>
        <b/>
        <sz val="11"/>
        <color indexed="30"/>
        <rFont val="Arial"/>
        <family val="2"/>
      </rPr>
      <t xml:space="preserve"> </t>
    </r>
    <r>
      <rPr>
        <b/>
        <sz val="11"/>
        <rFont val="Arial"/>
        <family val="2"/>
      </rPr>
      <t xml:space="preserve">and </t>
    </r>
    <r>
      <rPr>
        <b/>
        <u/>
        <sz val="11"/>
        <color indexed="30"/>
        <rFont val="Arial"/>
        <family val="2"/>
      </rPr>
      <t>http://www.cpsc.gov/ABOUT/Cpsia/faq/elecertfaq.pdf</t>
    </r>
    <r>
      <rPr>
        <b/>
        <sz val="11"/>
        <rFont val="Arial"/>
        <family val="2"/>
      </rPr>
      <t xml:space="preserve"> </t>
    </r>
  </si>
  <si>
    <t>Vietnam Hai Phong</t>
  </si>
  <si>
    <t>Vietnam Ho Chi Minh</t>
  </si>
  <si>
    <t>Version2.21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</si>
</sst>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0.000"/>
    <numFmt numFmtId="167" formatCode="_(&quot;$&quot;* #,##0.000_);_(&quot;$&quot;* \(#,##0.000\);_(&quot;$&quot;* &quot;-&quot;???_);_(@_)"/>
  </numFmts>
  <fonts count="29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color indexed="30"/>
      <name val="Arial"/>
      <family val="2"/>
    </font>
    <font>
      <b/>
      <sz val="11"/>
      <color indexed="3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64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2" borderId="15" xfId="0" applyFont="1" applyFill="1" applyBorder="1" applyAlignment="1">
      <alignment horizontal="center" wrapText="1"/>
    </xf>
    <xf numFmtId="0" fontId="0" fillId="6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0" fillId="0" borderId="1" xfId="0" applyBorder="1" applyAlignment="1">
      <alignment wrapText="1" shrinkToFit="1"/>
    </xf>
    <xf numFmtId="0" fontId="0" fillId="0" borderId="1" xfId="0" applyFill="1" applyBorder="1"/>
    <xf numFmtId="0" fontId="0" fillId="0" borderId="1" xfId="0" applyFill="1" applyBorder="1" applyAlignment="1">
      <alignment wrapText="1" shrinkToFit="1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4" fillId="0" borderId="0" xfId="0" applyFont="1" applyBorder="1"/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Fill="1" applyBorder="1" applyAlignment="1"/>
    <xf numFmtId="0" fontId="23" fillId="0" borderId="0" xfId="0" applyFont="1" applyFill="1" applyAlignment="1">
      <alignment vertical="center"/>
    </xf>
    <xf numFmtId="0" fontId="23" fillId="0" borderId="0" xfId="0" applyFont="1" applyFill="1" applyAlignment="1"/>
    <xf numFmtId="0" fontId="25" fillId="0" borderId="0" xfId="0" applyFont="1" applyBorder="1" applyAlignment="1">
      <alignment vertical="center"/>
    </xf>
    <xf numFmtId="16" fontId="23" fillId="0" borderId="0" xfId="0" quotePrefix="1" applyNumberFormat="1" applyFont="1"/>
    <xf numFmtId="2" fontId="23" fillId="0" borderId="0" xfId="0" quotePrefix="1" applyNumberFormat="1" applyFont="1"/>
    <xf numFmtId="2" fontId="23" fillId="0" borderId="0" xfId="0" quotePrefix="1" applyNumberFormat="1" applyFont="1" applyBorder="1"/>
    <xf numFmtId="2" fontId="23" fillId="0" borderId="0" xfId="0" applyNumberFormat="1" applyFont="1" applyBorder="1" applyAlignment="1">
      <alignment vertical="center"/>
    </xf>
    <xf numFmtId="49" fontId="3" fillId="9" borderId="50" xfId="0" applyNumberFormat="1" applyFont="1" applyFill="1" applyBorder="1" applyAlignment="1" applyProtection="1">
      <protection locked="0"/>
    </xf>
    <xf numFmtId="49" fontId="3" fillId="9" borderId="51" xfId="0" applyNumberFormat="1" applyFont="1" applyFill="1" applyBorder="1" applyAlignment="1" applyProtection="1">
      <protection locked="0"/>
    </xf>
    <xf numFmtId="0" fontId="1" fillId="9" borderId="7" xfId="0" applyFont="1" applyFill="1" applyBorder="1" applyAlignment="1" applyProtection="1">
      <alignment horizontal="center" wrapText="1"/>
      <protection locked="0"/>
    </xf>
    <xf numFmtId="0" fontId="1" fillId="9" borderId="19" xfId="0" applyFont="1" applyFill="1" applyBorder="1" applyAlignment="1" applyProtection="1">
      <alignment horizontal="center" wrapText="1"/>
      <protection locked="0"/>
    </xf>
    <xf numFmtId="0" fontId="1" fillId="9" borderId="45" xfId="0" applyFont="1" applyFill="1" applyBorder="1" applyAlignment="1" applyProtection="1"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 wrapText="1"/>
      <protection locked="0"/>
    </xf>
    <xf numFmtId="0" fontId="1" fillId="8" borderId="36" xfId="0" applyFont="1" applyFill="1" applyBorder="1" applyAlignment="1" applyProtection="1">
      <protection locked="0"/>
    </xf>
    <xf numFmtId="0" fontId="1" fillId="9" borderId="36" xfId="0" applyFont="1" applyFill="1" applyBorder="1" applyAlignment="1" applyProtection="1">
      <protection locked="0"/>
    </xf>
    <xf numFmtId="0" fontId="1" fillId="9" borderId="10" xfId="0" applyFont="1" applyFill="1" applyBorder="1" applyAlignment="1" applyProtection="1">
      <alignment horizontal="center" wrapText="1"/>
      <protection locked="0"/>
    </xf>
    <xf numFmtId="166" fontId="1" fillId="9" borderId="16" xfId="0" applyNumberFormat="1" applyFont="1" applyFill="1" applyBorder="1" applyAlignment="1" applyProtection="1">
      <alignment horizontal="center"/>
      <protection locked="0"/>
    </xf>
    <xf numFmtId="166" fontId="1" fillId="9" borderId="9" xfId="0" applyNumberFormat="1" applyFont="1" applyFill="1" applyBorder="1" applyAlignment="1" applyProtection="1">
      <alignment horizontal="center"/>
      <protection locked="0"/>
    </xf>
    <xf numFmtId="0" fontId="1" fillId="9" borderId="33" xfId="0" applyFont="1" applyFill="1" applyBorder="1" applyAlignment="1" applyProtection="1">
      <alignment horizontal="center"/>
      <protection locked="0"/>
    </xf>
    <xf numFmtId="166" fontId="1" fillId="9" borderId="36" xfId="0" applyNumberFormat="1" applyFont="1" applyFill="1" applyBorder="1" applyAlignment="1" applyProtection="1">
      <protection locked="0"/>
    </xf>
    <xf numFmtId="0" fontId="1" fillId="9" borderId="16" xfId="0" applyFont="1" applyFill="1" applyBorder="1" applyAlignment="1" applyProtection="1">
      <alignment horizontal="center"/>
      <protection locked="0"/>
    </xf>
    <xf numFmtId="0" fontId="1" fillId="9" borderId="9" xfId="0" applyFont="1" applyFill="1" applyBorder="1" applyAlignment="1" applyProtection="1">
      <alignment horizontal="center"/>
      <protection locked="0"/>
    </xf>
    <xf numFmtId="0" fontId="1" fillId="9" borderId="10" xfId="0" applyFont="1" applyFill="1" applyBorder="1" applyAlignment="1" applyProtection="1">
      <alignment horizontal="center"/>
      <protection locked="0"/>
    </xf>
    <xf numFmtId="49" fontId="1" fillId="9" borderId="52" xfId="0" applyNumberFormat="1" applyFont="1" applyFill="1" applyBorder="1" applyAlignment="1" applyProtection="1">
      <protection locked="0"/>
    </xf>
    <xf numFmtId="166" fontId="0" fillId="9" borderId="38" xfId="0" applyNumberFormat="1" applyFill="1" applyBorder="1" applyProtection="1">
      <protection locked="0"/>
    </xf>
    <xf numFmtId="0" fontId="1" fillId="9" borderId="7" xfId="0" applyNumberFormat="1" applyFont="1" applyFill="1" applyBorder="1" applyAlignment="1" applyProtection="1">
      <alignment horizontal="center"/>
      <protection locked="0"/>
    </xf>
    <xf numFmtId="166" fontId="3" fillId="9" borderId="2" xfId="0" applyNumberFormat="1" applyFont="1" applyFill="1" applyBorder="1" applyAlignment="1" applyProtection="1">
      <protection locked="0"/>
    </xf>
    <xf numFmtId="0" fontId="1" fillId="9" borderId="8" xfId="0" applyNumberFormat="1" applyFont="1" applyFill="1" applyBorder="1" applyAlignment="1" applyProtection="1">
      <alignment horizontal="center"/>
      <protection locked="0"/>
    </xf>
    <xf numFmtId="49" fontId="1" fillId="9" borderId="34" xfId="0" applyNumberFormat="1" applyFont="1" applyFill="1" applyBorder="1" applyAlignment="1" applyProtection="1">
      <alignment horizontal="center"/>
      <protection locked="0"/>
    </xf>
    <xf numFmtId="0" fontId="8" fillId="9" borderId="15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49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167" fontId="8" fillId="9" borderId="1" xfId="1" applyNumberFormat="1" applyFont="1" applyFill="1" applyBorder="1" applyAlignment="1" applyProtection="1">
      <alignment horizontal="center" vertical="center"/>
      <protection locked="0"/>
    </xf>
    <xf numFmtId="165" fontId="8" fillId="8" borderId="1" xfId="0" applyNumberFormat="1" applyFont="1" applyFill="1" applyBorder="1" applyAlignment="1" applyProtection="1">
      <alignment horizontal="center" vertical="center"/>
      <protection locked="0"/>
    </xf>
    <xf numFmtId="0" fontId="8" fillId="9" borderId="41" xfId="0" applyFont="1" applyFill="1" applyBorder="1" applyAlignment="1" applyProtection="1">
      <alignment horizontal="center" vertical="center" wrapText="1"/>
      <protection locked="0"/>
    </xf>
    <xf numFmtId="167" fontId="15" fillId="10" borderId="1" xfId="0" applyNumberFormat="1" applyFont="1" applyFill="1" applyBorder="1" applyAlignment="1" applyProtection="1">
      <alignment horizontal="center" vertical="center"/>
    </xf>
    <xf numFmtId="10" fontId="15" fillId="10" borderId="1" xfId="0" applyNumberFormat="1" applyFont="1" applyFill="1" applyBorder="1" applyAlignment="1" applyProtection="1">
      <alignment horizontal="center" vertical="center"/>
    </xf>
    <xf numFmtId="0" fontId="0" fillId="5" borderId="13" xfId="0" applyFill="1" applyBorder="1" applyProtection="1"/>
    <xf numFmtId="0" fontId="1" fillId="5" borderId="13" xfId="0" applyFont="1" applyFill="1" applyBorder="1" applyAlignment="1" applyProtection="1"/>
    <xf numFmtId="166" fontId="0" fillId="6" borderId="13" xfId="0" applyNumberFormat="1" applyFill="1" applyBorder="1" applyProtection="1"/>
    <xf numFmtId="1" fontId="1" fillId="3" borderId="47" xfId="0" applyNumberFormat="1" applyFont="1" applyFill="1" applyBorder="1" applyAlignment="1" applyProtection="1"/>
    <xf numFmtId="0" fontId="0" fillId="0" borderId="0" xfId="0" applyProtection="1"/>
    <xf numFmtId="0" fontId="1" fillId="5" borderId="0" xfId="0" applyFont="1" applyFill="1" applyBorder="1" applyAlignment="1" applyProtection="1">
      <alignment horizontal="center"/>
    </xf>
    <xf numFmtId="166" fontId="0" fillId="6" borderId="0" xfId="0" applyNumberFormat="1" applyFill="1" applyProtection="1"/>
    <xf numFmtId="165" fontId="3" fillId="0" borderId="0" xfId="0" applyNumberFormat="1" applyFont="1" applyBorder="1" applyAlignment="1" applyProtection="1">
      <alignment horizontal="center"/>
    </xf>
    <xf numFmtId="0" fontId="0" fillId="6" borderId="0" xfId="0" applyFill="1" applyBorder="1" applyProtection="1"/>
    <xf numFmtId="165" fontId="3" fillId="5" borderId="24" xfId="0" applyNumberFormat="1" applyFont="1" applyFill="1" applyBorder="1" applyAlignment="1" applyProtection="1">
      <alignment horizontal="center"/>
    </xf>
    <xf numFmtId="0" fontId="12" fillId="0" borderId="0" xfId="0" applyFont="1" applyBorder="1" applyProtection="1"/>
    <xf numFmtId="166" fontId="0" fillId="0" borderId="0" xfId="0" applyNumberFormat="1" applyProtection="1"/>
    <xf numFmtId="1" fontId="3" fillId="9" borderId="47" xfId="0" applyNumberFormat="1" applyFont="1" applyFill="1" applyBorder="1" applyAlignment="1" applyProtection="1"/>
    <xf numFmtId="0" fontId="3" fillId="9" borderId="49" xfId="0" applyFont="1" applyFill="1" applyBorder="1" applyAlignment="1" applyProtection="1"/>
    <xf numFmtId="0" fontId="3" fillId="9" borderId="48" xfId="0" applyFont="1" applyFill="1" applyBorder="1" applyAlignment="1" applyProtection="1"/>
    <xf numFmtId="0" fontId="3" fillId="5" borderId="0" xfId="0" applyFont="1" applyFill="1" applyBorder="1" applyProtection="1"/>
    <xf numFmtId="0" fontId="3" fillId="5" borderId="0" xfId="0" applyFont="1" applyFill="1" applyProtection="1"/>
    <xf numFmtId="0" fontId="0" fillId="0" borderId="0" xfId="0" applyBorder="1" applyProtection="1"/>
    <xf numFmtId="0" fontId="3" fillId="5" borderId="24" xfId="0" applyFont="1" applyFill="1" applyBorder="1" applyProtection="1"/>
    <xf numFmtId="0" fontId="13" fillId="0" borderId="0" xfId="0" applyFont="1" applyAlignment="1" applyProtection="1">
      <alignment vertical="center"/>
    </xf>
    <xf numFmtId="166" fontId="3" fillId="5" borderId="0" xfId="0" applyNumberFormat="1" applyFont="1" applyFill="1" applyBorder="1" applyProtection="1"/>
    <xf numFmtId="1" fontId="3" fillId="5" borderId="0" xfId="0" applyNumberFormat="1" applyFont="1" applyFill="1" applyBorder="1" applyProtection="1"/>
    <xf numFmtId="165" fontId="3" fillId="5" borderId="0" xfId="0" applyNumberFormat="1" applyFont="1" applyFill="1" applyBorder="1" applyProtection="1"/>
    <xf numFmtId="164" fontId="3" fillId="5" borderId="0" xfId="0" applyNumberFormat="1" applyFont="1" applyFill="1" applyBorder="1" applyProtection="1"/>
    <xf numFmtId="0" fontId="0" fillId="5" borderId="0" xfId="0" applyFill="1" applyProtection="1"/>
    <xf numFmtId="0" fontId="1" fillId="9" borderId="32" xfId="0" applyFont="1" applyFill="1" applyBorder="1" applyAlignment="1" applyProtection="1">
      <alignment wrapText="1"/>
    </xf>
    <xf numFmtId="0" fontId="3" fillId="3" borderId="14" xfId="0" applyFont="1" applyFill="1" applyBorder="1" applyAlignment="1" applyProtection="1">
      <alignment wrapText="1"/>
    </xf>
    <xf numFmtId="0" fontId="12" fillId="0" borderId="0" xfId="0" applyFont="1" applyProtection="1"/>
    <xf numFmtId="0" fontId="0" fillId="6" borderId="0" xfId="0" applyFill="1" applyProtection="1"/>
    <xf numFmtId="0" fontId="3" fillId="9" borderId="30" xfId="0" applyFont="1" applyFill="1" applyBorder="1" applyAlignment="1" applyProtection="1">
      <alignment vertical="center" wrapText="1"/>
    </xf>
    <xf numFmtId="1" fontId="7" fillId="6" borderId="0" xfId="0" applyNumberFormat="1" applyFont="1" applyFill="1" applyBorder="1" applyAlignment="1" applyProtection="1">
      <alignment vertical="center" wrapText="1"/>
    </xf>
    <xf numFmtId="0" fontId="1" fillId="9" borderId="25" xfId="0" applyFont="1" applyFill="1" applyBorder="1" applyAlignment="1" applyProtection="1">
      <alignment wrapText="1"/>
    </xf>
    <xf numFmtId="0" fontId="3" fillId="3" borderId="25" xfId="0" applyFont="1" applyFill="1" applyBorder="1" applyAlignment="1" applyProtection="1"/>
    <xf numFmtId="0" fontId="1" fillId="9" borderId="25" xfId="0" applyFont="1" applyFill="1" applyBorder="1" applyAlignment="1" applyProtection="1">
      <alignment horizontal="left"/>
    </xf>
    <xf numFmtId="0" fontId="1" fillId="9" borderId="27" xfId="0" applyFont="1" applyFill="1" applyBorder="1" applyAlignment="1" applyProtection="1">
      <alignment horizontal="left"/>
    </xf>
    <xf numFmtId="0" fontId="1" fillId="8" borderId="47" xfId="0" applyFont="1" applyFill="1" applyBorder="1" applyAlignment="1" applyProtection="1">
      <alignment horizontal="center" wrapText="1"/>
    </xf>
    <xf numFmtId="0" fontId="1" fillId="9" borderId="47" xfId="0" applyFont="1" applyFill="1" applyBorder="1" applyAlignment="1" applyProtection="1">
      <alignment horizontal="left" vertical="center" wrapText="1"/>
    </xf>
    <xf numFmtId="0" fontId="3" fillId="3" borderId="25" xfId="0" applyFont="1" applyFill="1" applyBorder="1" applyAlignment="1" applyProtection="1">
      <alignment wrapText="1"/>
    </xf>
    <xf numFmtId="0" fontId="1" fillId="9" borderId="26" xfId="0" applyFont="1" applyFill="1" applyBorder="1" applyAlignment="1" applyProtection="1">
      <alignment horizontal="left"/>
    </xf>
    <xf numFmtId="0" fontId="1" fillId="9" borderId="28" xfId="0" applyFont="1" applyFill="1" applyBorder="1" applyAlignment="1" applyProtection="1">
      <alignment horizontal="left"/>
    </xf>
    <xf numFmtId="0" fontId="3" fillId="3" borderId="26" xfId="0" applyFont="1" applyFill="1" applyBorder="1" applyAlignment="1" applyProtection="1"/>
    <xf numFmtId="0" fontId="14" fillId="0" borderId="0" xfId="0" applyFont="1" applyProtection="1"/>
    <xf numFmtId="0" fontId="1" fillId="9" borderId="29" xfId="0" applyFont="1" applyFill="1" applyBorder="1" applyAlignment="1" applyProtection="1">
      <alignment horizontal="center"/>
    </xf>
    <xf numFmtId="0" fontId="1" fillId="9" borderId="18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3" fillId="3" borderId="15" xfId="0" applyFont="1" applyFill="1" applyBorder="1" applyProtection="1"/>
    <xf numFmtId="0" fontId="3" fillId="3" borderId="8" xfId="0" applyFont="1" applyFill="1" applyBorder="1" applyProtection="1"/>
    <xf numFmtId="0" fontId="3" fillId="3" borderId="25" xfId="0" applyFont="1" applyFill="1" applyBorder="1" applyAlignment="1" applyProtection="1">
      <alignment horizontal="left" wrapText="1"/>
    </xf>
    <xf numFmtId="0" fontId="1" fillId="9" borderId="8" xfId="0" applyFont="1" applyFill="1" applyBorder="1" applyAlignment="1" applyProtection="1">
      <alignment horizontal="center" wrapText="1"/>
    </xf>
    <xf numFmtId="0" fontId="0" fillId="5" borderId="0" xfId="0" applyFill="1" applyBorder="1" applyProtection="1"/>
    <xf numFmtId="166" fontId="1" fillId="9" borderId="47" xfId="0" applyNumberFormat="1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wrapText="1"/>
    </xf>
    <xf numFmtId="0" fontId="3" fillId="3" borderId="10" xfId="0" applyFont="1" applyFill="1" applyBorder="1" applyProtection="1"/>
    <xf numFmtId="166" fontId="0" fillId="5" borderId="0" xfId="0" applyNumberFormat="1" applyFill="1" applyBorder="1" applyProtection="1"/>
    <xf numFmtId="1" fontId="0" fillId="6" borderId="0" xfId="0" applyNumberFormat="1" applyFill="1" applyProtection="1"/>
    <xf numFmtId="1" fontId="1" fillId="6" borderId="0" xfId="0" applyNumberFormat="1" applyFont="1" applyFill="1" applyBorder="1" applyAlignment="1" applyProtection="1"/>
    <xf numFmtId="165" fontId="0" fillId="6" borderId="0" xfId="0" applyNumberFormat="1" applyFill="1" applyProtection="1"/>
    <xf numFmtId="0" fontId="0" fillId="6" borderId="24" xfId="0" applyFill="1" applyBorder="1" applyProtection="1"/>
    <xf numFmtId="166" fontId="1" fillId="9" borderId="12" xfId="0" applyNumberFormat="1" applyFont="1" applyFill="1" applyBorder="1" applyProtection="1"/>
    <xf numFmtId="166" fontId="4" fillId="6" borderId="0" xfId="0" applyNumberFormat="1" applyFont="1" applyFill="1" applyBorder="1" applyAlignment="1" applyProtection="1"/>
    <xf numFmtId="166" fontId="0" fillId="6" borderId="0" xfId="0" applyNumberFormat="1" applyFill="1" applyBorder="1" applyAlignment="1" applyProtection="1"/>
    <xf numFmtId="1" fontId="0" fillId="5" borderId="0" xfId="0" applyNumberFormat="1" applyFill="1" applyProtection="1"/>
    <xf numFmtId="165" fontId="0" fillId="5" borderId="0" xfId="0" applyNumberFormat="1" applyFill="1" applyProtection="1"/>
    <xf numFmtId="0" fontId="1" fillId="9" borderId="17" xfId="0" applyFont="1" applyFill="1" applyBorder="1" applyAlignment="1" applyProtection="1">
      <alignment horizontal="center"/>
    </xf>
    <xf numFmtId="0" fontId="1" fillId="9" borderId="21" xfId="0" applyFont="1" applyFill="1" applyBorder="1" applyAlignment="1" applyProtection="1">
      <alignment horizontal="center"/>
    </xf>
    <xf numFmtId="0" fontId="1" fillId="9" borderId="24" xfId="0" applyFont="1" applyFill="1" applyBorder="1" applyAlignment="1" applyProtection="1">
      <alignment horizontal="center"/>
    </xf>
    <xf numFmtId="166" fontId="0" fillId="9" borderId="31" xfId="0" applyNumberFormat="1" applyFill="1" applyBorder="1" applyProtection="1"/>
    <xf numFmtId="166" fontId="0" fillId="9" borderId="0" xfId="0" applyNumberFormat="1" applyFill="1" applyBorder="1" applyProtection="1"/>
    <xf numFmtId="0" fontId="3" fillId="5" borderId="24" xfId="0" applyFont="1" applyFill="1" applyBorder="1" applyAlignment="1" applyProtection="1">
      <alignment horizontal="right"/>
    </xf>
    <xf numFmtId="0" fontId="3" fillId="5" borderId="0" xfId="0" applyFont="1" applyFill="1" applyBorder="1" applyAlignment="1" applyProtection="1">
      <alignment horizontal="right"/>
    </xf>
    <xf numFmtId="1" fontId="0" fillId="6" borderId="20" xfId="0" applyNumberFormat="1" applyFill="1" applyBorder="1" applyAlignment="1" applyProtection="1">
      <alignment horizontal="center"/>
    </xf>
    <xf numFmtId="1" fontId="0" fillId="6" borderId="5" xfId="0" applyNumberFormat="1" applyFill="1" applyBorder="1" applyAlignment="1" applyProtection="1">
      <alignment horizontal="center"/>
    </xf>
    <xf numFmtId="166" fontId="1" fillId="0" borderId="5" xfId="0" applyNumberFormat="1" applyFont="1" applyBorder="1" applyAlignment="1" applyProtection="1">
      <alignment horizontal="center"/>
    </xf>
    <xf numFmtId="166" fontId="1" fillId="0" borderId="6" xfId="0" applyNumberFormat="1" applyFont="1" applyBorder="1" applyAlignment="1" applyProtection="1">
      <alignment horizontal="center"/>
    </xf>
    <xf numFmtId="166" fontId="1" fillId="0" borderId="7" xfId="0" applyNumberFormat="1" applyFont="1" applyBorder="1" applyAlignment="1" applyProtection="1">
      <alignment horizontal="center"/>
    </xf>
    <xf numFmtId="0" fontId="1" fillId="9" borderId="43" xfId="0" applyFont="1" applyFill="1" applyBorder="1" applyAlignment="1" applyProtection="1">
      <alignment horizontal="center"/>
    </xf>
    <xf numFmtId="0" fontId="1" fillId="9" borderId="7" xfId="0" applyFont="1" applyFill="1" applyBorder="1" applyAlignment="1" applyProtection="1">
      <alignment horizontal="center"/>
    </xf>
    <xf numFmtId="166" fontId="3" fillId="5" borderId="0" xfId="0" applyNumberFormat="1" applyFont="1" applyFill="1" applyBorder="1" applyAlignment="1" applyProtection="1">
      <alignment horizontal="center"/>
    </xf>
    <xf numFmtId="166" fontId="0" fillId="9" borderId="38" xfId="0" applyNumberFormat="1" applyFill="1" applyBorder="1" applyProtection="1"/>
    <xf numFmtId="0" fontId="3" fillId="0" borderId="27" xfId="0" applyFont="1" applyBorder="1" applyAlignment="1" applyProtection="1"/>
    <xf numFmtId="0" fontId="3" fillId="0" borderId="4" xfId="0" applyFont="1" applyBorder="1" applyAlignment="1" applyProtection="1"/>
    <xf numFmtId="166" fontId="3" fillId="0" borderId="4" xfId="0" applyNumberFormat="1" applyFont="1" applyBorder="1" applyProtection="1"/>
    <xf numFmtId="166" fontId="3" fillId="0" borderId="1" xfId="0" applyNumberFormat="1" applyFont="1" applyBorder="1" applyProtection="1"/>
    <xf numFmtId="166" fontId="3" fillId="0" borderId="8" xfId="0" applyNumberFormat="1" applyFont="1" applyBorder="1" applyProtection="1"/>
    <xf numFmtId="0" fontId="3" fillId="5" borderId="31" xfId="0" applyFont="1" applyFill="1" applyBorder="1" applyProtection="1"/>
    <xf numFmtId="0" fontId="3" fillId="6" borderId="27" xfId="0" applyFont="1" applyFill="1" applyBorder="1" applyAlignment="1" applyProtection="1"/>
    <xf numFmtId="0" fontId="3" fillId="6" borderId="4" xfId="0" applyFont="1" applyFill="1" applyBorder="1" applyAlignment="1" applyProtection="1"/>
    <xf numFmtId="166" fontId="3" fillId="9" borderId="47" xfId="0" applyNumberFormat="1" applyFont="1" applyFill="1" applyBorder="1" applyAlignment="1" applyProtection="1">
      <alignment wrapText="1"/>
    </xf>
    <xf numFmtId="166" fontId="3" fillId="6" borderId="0" xfId="0" applyNumberFormat="1" applyFont="1" applyFill="1" applyBorder="1" applyAlignment="1" applyProtection="1"/>
    <xf numFmtId="0" fontId="3" fillId="5" borderId="0" xfId="0" applyFont="1" applyFill="1" applyBorder="1" applyAlignment="1" applyProtection="1">
      <alignment horizontal="center"/>
    </xf>
    <xf numFmtId="0" fontId="1" fillId="9" borderId="8" xfId="0" applyNumberFormat="1" applyFont="1" applyFill="1" applyBorder="1" applyAlignment="1" applyProtection="1"/>
    <xf numFmtId="0" fontId="3" fillId="5" borderId="0" xfId="0" applyFont="1" applyFill="1" applyBorder="1" applyAlignment="1" applyProtection="1"/>
    <xf numFmtId="0" fontId="3" fillId="6" borderId="37" xfId="0" applyFont="1" applyFill="1" applyBorder="1" applyAlignment="1" applyProtection="1"/>
    <xf numFmtId="165" fontId="0" fillId="0" borderId="9" xfId="0" applyNumberFormat="1" applyBorder="1" applyProtection="1"/>
    <xf numFmtId="164" fontId="0" fillId="0" borderId="10" xfId="0" applyNumberFormat="1" applyBorder="1" applyProtection="1"/>
    <xf numFmtId="164" fontId="0" fillId="6" borderId="0" xfId="0" applyNumberFormat="1" applyFill="1" applyProtection="1"/>
    <xf numFmtId="1" fontId="3" fillId="6" borderId="0" xfId="0" applyNumberFormat="1" applyFont="1" applyFill="1" applyBorder="1" applyAlignment="1" applyProtection="1">
      <alignment horizontal="center" vertical="center"/>
    </xf>
    <xf numFmtId="1" fontId="3" fillId="6" borderId="0" xfId="0" applyNumberFormat="1" applyFont="1" applyFill="1" applyBorder="1" applyAlignment="1" applyProtection="1">
      <alignment horizontal="center" vertical="center" wrapText="1"/>
    </xf>
    <xf numFmtId="0" fontId="3" fillId="9" borderId="3" xfId="0" applyFont="1" applyFill="1" applyBorder="1" applyProtection="1"/>
    <xf numFmtId="1" fontId="3" fillId="6" borderId="0" xfId="0" applyNumberFormat="1" applyFont="1" applyFill="1" applyBorder="1" applyProtection="1"/>
    <xf numFmtId="165" fontId="3" fillId="6" borderId="0" xfId="0" applyNumberFormat="1" applyFont="1" applyFill="1" applyBorder="1" applyProtection="1"/>
    <xf numFmtId="0" fontId="2" fillId="6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0" borderId="3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center"/>
    </xf>
    <xf numFmtId="0" fontId="2" fillId="5" borderId="20" xfId="0" applyFont="1" applyFill="1" applyBorder="1" applyAlignment="1" applyProtection="1">
      <alignment horizontal="center"/>
    </xf>
    <xf numFmtId="1" fontId="0" fillId="5" borderId="20" xfId="0" applyNumberFormat="1" applyFill="1" applyBorder="1" applyProtection="1"/>
    <xf numFmtId="165" fontId="0" fillId="5" borderId="20" xfId="0" applyNumberFormat="1" applyFill="1" applyBorder="1" applyProtection="1"/>
    <xf numFmtId="0" fontId="0" fillId="5" borderId="20" xfId="0" applyFill="1" applyBorder="1" applyProtection="1"/>
    <xf numFmtId="0" fontId="0" fillId="5" borderId="39" xfId="0" applyFill="1" applyBorder="1" applyProtection="1"/>
    <xf numFmtId="0" fontId="1" fillId="9" borderId="31" xfId="0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 wrapText="1"/>
    </xf>
    <xf numFmtId="0" fontId="1" fillId="9" borderId="1" xfId="0" applyFont="1" applyFill="1" applyBorder="1" applyAlignment="1" applyProtection="1">
      <alignment horizont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wrapText="1"/>
    </xf>
    <xf numFmtId="0" fontId="1" fillId="8" borderId="1" xfId="0" applyFont="1" applyFill="1" applyBorder="1" applyAlignment="1" applyProtection="1">
      <alignment horizontal="center" wrapText="1"/>
    </xf>
    <xf numFmtId="0" fontId="1" fillId="10" borderId="1" xfId="0" applyFont="1" applyFill="1" applyBorder="1" applyAlignment="1" applyProtection="1">
      <alignment horizontal="center" wrapText="1"/>
    </xf>
    <xf numFmtId="0" fontId="0" fillId="6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164" fontId="19" fillId="6" borderId="0" xfId="0" applyNumberFormat="1" applyFont="1" applyFill="1" applyAlignment="1" applyProtection="1">
      <alignment horizontal="center" vertical="center"/>
    </xf>
    <xf numFmtId="0" fontId="15" fillId="6" borderId="0" xfId="0" applyFont="1" applyFill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164" fontId="0" fillId="0" borderId="0" xfId="0" applyNumberFormat="1" applyProtection="1"/>
    <xf numFmtId="1" fontId="0" fillId="0" borderId="0" xfId="0" applyNumberFormat="1" applyProtection="1"/>
    <xf numFmtId="165" fontId="0" fillId="0" borderId="0" xfId="0" applyNumberFormat="1" applyProtection="1"/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1" fontId="4" fillId="0" borderId="9" xfId="0" applyNumberFormat="1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 applyProtection="1">
      <protection locked="0"/>
    </xf>
    <xf numFmtId="0" fontId="1" fillId="8" borderId="8" xfId="0" applyFont="1" applyFill="1" applyBorder="1" applyAlignment="1" applyProtection="1">
      <protection locked="0"/>
    </xf>
    <xf numFmtId="166" fontId="1" fillId="8" borderId="8" xfId="0" applyNumberFormat="1" applyFont="1" applyFill="1" applyBorder="1" applyAlignment="1" applyProtection="1">
      <protection locked="0"/>
    </xf>
    <xf numFmtId="166" fontId="1" fillId="8" borderId="10" xfId="0" applyNumberFormat="1" applyFont="1" applyFill="1" applyBorder="1" applyAlignment="1" applyProtection="1"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Protection="1">
      <protection locked="0"/>
    </xf>
    <xf numFmtId="0" fontId="3" fillId="8" borderId="8" xfId="0" applyFont="1" applyFill="1" applyBorder="1" applyAlignment="1" applyProtection="1">
      <protection locked="0"/>
    </xf>
    <xf numFmtId="0" fontId="3" fillId="8" borderId="8" xfId="0" applyFont="1" applyFill="1" applyBorder="1" applyAlignment="1" applyProtection="1">
      <alignment wrapText="1"/>
      <protection locked="0"/>
    </xf>
    <xf numFmtId="0" fontId="3" fillId="8" borderId="10" xfId="0" applyFont="1" applyFill="1" applyBorder="1" applyAlignment="1" applyProtection="1">
      <protection locked="0"/>
    </xf>
    <xf numFmtId="0" fontId="3" fillId="8" borderId="7" xfId="0" applyFont="1" applyFill="1" applyBorder="1" applyAlignment="1" applyProtection="1">
      <protection locked="0"/>
    </xf>
    <xf numFmtId="0" fontId="3" fillId="8" borderId="44" xfId="0" applyFont="1" applyFill="1" applyBorder="1" applyAlignment="1" applyProtection="1">
      <protection locked="0"/>
    </xf>
    <xf numFmtId="0" fontId="3" fillId="8" borderId="54" xfId="0" applyFont="1" applyFill="1" applyBorder="1" applyAlignment="1" applyProtection="1">
      <protection locked="0"/>
    </xf>
    <xf numFmtId="0" fontId="3" fillId="8" borderId="7" xfId="0" applyFont="1" applyFill="1" applyBorder="1" applyProtection="1"/>
    <xf numFmtId="1" fontId="1" fillId="8" borderId="49" xfId="0" applyNumberFormat="1" applyFont="1" applyFill="1" applyBorder="1" applyAlignment="1" applyProtection="1">
      <protection locked="0"/>
    </xf>
    <xf numFmtId="1" fontId="1" fillId="8" borderId="48" xfId="0" applyNumberFormat="1" applyFont="1" applyFill="1" applyBorder="1" applyAlignment="1" applyProtection="1">
      <protection locked="0"/>
    </xf>
    <xf numFmtId="165" fontId="3" fillId="8" borderId="50" xfId="0" applyNumberFormat="1" applyFont="1" applyFill="1" applyBorder="1" applyAlignment="1" applyProtection="1">
      <protection locked="0"/>
    </xf>
    <xf numFmtId="0" fontId="3" fillId="8" borderId="49" xfId="0" applyFont="1" applyFill="1" applyBorder="1" applyAlignment="1" applyProtection="1">
      <protection locked="0"/>
    </xf>
    <xf numFmtId="0" fontId="3" fillId="8" borderId="48" xfId="0" applyFont="1" applyFill="1" applyBorder="1" applyAlignment="1" applyProtection="1">
      <protection locked="0"/>
    </xf>
    <xf numFmtId="165" fontId="1" fillId="8" borderId="35" xfId="0" applyNumberFormat="1" applyFont="1" applyFill="1" applyBorder="1" applyAlignment="1" applyProtection="1">
      <alignment horizontal="center"/>
    </xf>
    <xf numFmtId="165" fontId="3" fillId="8" borderId="49" xfId="0" applyNumberFormat="1" applyFont="1" applyFill="1" applyBorder="1" applyAlignment="1" applyProtection="1">
      <protection locked="0"/>
    </xf>
    <xf numFmtId="165" fontId="3" fillId="8" borderId="51" xfId="0" applyNumberFormat="1" applyFont="1" applyFill="1" applyBorder="1" applyAlignment="1" applyProtection="1">
      <protection locked="0"/>
    </xf>
    <xf numFmtId="0" fontId="3" fillId="8" borderId="51" xfId="0" applyFont="1" applyFill="1" applyBorder="1" applyAlignment="1" applyProtection="1"/>
    <xf numFmtId="0" fontId="8" fillId="9" borderId="29" xfId="0" applyFont="1" applyFill="1" applyBorder="1" applyAlignment="1" applyProtection="1">
      <alignment horizontal="center" vertical="center" wrapText="1"/>
      <protection locked="0"/>
    </xf>
    <xf numFmtId="0" fontId="8" fillId="8" borderId="18" xfId="0" applyFont="1" applyFill="1" applyBorder="1" applyAlignment="1" applyProtection="1">
      <alignment horizontal="center" vertical="center" wrapText="1"/>
      <protection locked="0"/>
    </xf>
    <xf numFmtId="0" fontId="8" fillId="9" borderId="18" xfId="0" applyFont="1" applyFill="1" applyBorder="1" applyAlignment="1" applyProtection="1">
      <alignment horizontal="center" vertical="center" wrapText="1"/>
      <protection locked="0"/>
    </xf>
    <xf numFmtId="49" fontId="8" fillId="9" borderId="18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56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18" xfId="0" applyFont="1" applyFill="1" applyBorder="1" applyAlignment="1" applyProtection="1">
      <alignment horizontal="center" vertical="center"/>
      <protection locked="0"/>
    </xf>
    <xf numFmtId="167" fontId="8" fillId="9" borderId="18" xfId="1" applyNumberFormat="1" applyFont="1" applyFill="1" applyBorder="1" applyAlignment="1" applyProtection="1">
      <alignment horizontal="center" vertical="center"/>
      <protection locked="0"/>
    </xf>
    <xf numFmtId="165" fontId="8" fillId="8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61" xfId="0" applyFont="1" applyBorder="1" applyAlignment="1" applyProtection="1">
      <alignment horizontal="center" vertical="center"/>
    </xf>
    <xf numFmtId="0" fontId="15" fillId="6" borderId="6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" fillId="9" borderId="16" xfId="0" applyNumberFormat="1" applyFont="1" applyFill="1" applyBorder="1" applyAlignment="1" applyProtection="1">
      <alignment horizontal="center"/>
      <protection locked="0"/>
    </xf>
    <xf numFmtId="2" fontId="1" fillId="9" borderId="30" xfId="0" applyNumberFormat="1" applyFont="1" applyFill="1" applyBorder="1" applyAlignment="1" applyProtection="1">
      <alignment horizontal="center"/>
      <protection locked="0"/>
    </xf>
    <xf numFmtId="0" fontId="3" fillId="6" borderId="28" xfId="0" applyFont="1" applyFill="1" applyBorder="1" applyAlignment="1" applyProtection="1"/>
    <xf numFmtId="1" fontId="1" fillId="10" borderId="32" xfId="0" applyNumberFormat="1" applyFont="1" applyFill="1" applyBorder="1" applyAlignment="1" applyProtection="1">
      <alignment wrapText="1"/>
    </xf>
    <xf numFmtId="1" fontId="1" fillId="10" borderId="7" xfId="0" applyNumberFormat="1" applyFont="1" applyFill="1" applyBorder="1" applyAlignment="1" applyProtection="1"/>
    <xf numFmtId="1" fontId="1" fillId="10" borderId="25" xfId="0" applyNumberFormat="1" applyFont="1" applyFill="1" applyBorder="1" applyAlignment="1" applyProtection="1">
      <alignment wrapText="1"/>
    </xf>
    <xf numFmtId="167" fontId="1" fillId="10" borderId="8" xfId="1" applyNumberFormat="1" applyFont="1" applyFill="1" applyBorder="1" applyAlignment="1" applyProtection="1"/>
    <xf numFmtId="0" fontId="1" fillId="10" borderId="25" xfId="0" applyFont="1" applyFill="1" applyBorder="1" applyAlignment="1" applyProtection="1">
      <alignment wrapText="1"/>
    </xf>
    <xf numFmtId="1" fontId="1" fillId="10" borderId="59" xfId="0" applyNumberFormat="1" applyFont="1" applyFill="1" applyBorder="1" applyAlignment="1" applyProtection="1">
      <alignment wrapText="1"/>
    </xf>
    <xf numFmtId="165" fontId="1" fillId="10" borderId="60" xfId="1" applyNumberFormat="1" applyFont="1" applyFill="1" applyBorder="1" applyAlignment="1" applyProtection="1"/>
    <xf numFmtId="166" fontId="1" fillId="10" borderId="1" xfId="0" applyNumberFormat="1" applyFont="1" applyFill="1" applyBorder="1" applyAlignment="1" applyProtection="1">
      <alignment wrapText="1"/>
    </xf>
    <xf numFmtId="165" fontId="1" fillId="10" borderId="1" xfId="0" applyNumberFormat="1" applyFont="1" applyFill="1" applyBorder="1" applyProtection="1"/>
    <xf numFmtId="0" fontId="23" fillId="0" borderId="0" xfId="0" applyFont="1" applyAlignment="1">
      <alignment horizontal="left" vertical="center"/>
    </xf>
    <xf numFmtId="0" fontId="23" fillId="0" borderId="0" xfId="0" applyFont="1" applyProtection="1"/>
    <xf numFmtId="1" fontId="2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/>
    </xf>
    <xf numFmtId="2" fontId="1" fillId="9" borderId="8" xfId="1" applyNumberFormat="1" applyFont="1" applyFill="1" applyBorder="1" applyAlignment="1" applyProtection="1"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21" fillId="9" borderId="1" xfId="0" applyFont="1" applyFill="1" applyBorder="1" applyAlignment="1" applyProtection="1">
      <alignment horizontal="center" vertical="center" wrapText="1"/>
      <protection locked="0"/>
    </xf>
    <xf numFmtId="165" fontId="1" fillId="10" borderId="1" xfId="0" applyNumberFormat="1" applyFont="1" applyFill="1" applyBorder="1" applyProtection="1"/>
    <xf numFmtId="0" fontId="8" fillId="9" borderId="40" xfId="0" applyFont="1" applyFill="1" applyBorder="1" applyAlignment="1" applyProtection="1">
      <alignment horizontal="center" vertical="center" wrapText="1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8" fillId="9" borderId="58" xfId="0" applyFont="1" applyFill="1" applyBorder="1" applyAlignment="1" applyProtection="1">
      <alignment horizontal="center" vertical="center" wrapText="1"/>
      <protection locked="0"/>
    </xf>
    <xf numFmtId="0" fontId="8" fillId="9" borderId="56" xfId="0" applyFont="1" applyFill="1" applyBorder="1" applyAlignment="1" applyProtection="1">
      <alignment horizontal="center" vertical="center" wrapText="1"/>
      <protection locked="0"/>
    </xf>
    <xf numFmtId="1" fontId="1" fillId="9" borderId="1" xfId="0" applyNumberFormat="1" applyFont="1" applyFill="1" applyBorder="1" applyAlignment="1" applyProtection="1">
      <alignment horizontal="center" wrapText="1"/>
    </xf>
    <xf numFmtId="1" fontId="1" fillId="9" borderId="55" xfId="0" applyNumberFormat="1" applyFont="1" applyFill="1" applyBorder="1" applyAlignment="1" applyProtection="1">
      <alignment horizontal="center" wrapText="1"/>
      <protection locked="0"/>
    </xf>
    <xf numFmtId="1" fontId="1" fillId="9" borderId="21" xfId="0" applyNumberFormat="1" applyFont="1" applyFill="1" applyBorder="1" applyAlignment="1" applyProtection="1">
      <alignment horizontal="center" wrapText="1"/>
      <protection locked="0"/>
    </xf>
    <xf numFmtId="1" fontId="1" fillId="9" borderId="18" xfId="0" applyNumberFormat="1" applyFont="1" applyFill="1" applyBorder="1" applyAlignment="1" applyProtection="1">
      <alignment horizontal="center" wrapText="1"/>
      <protection locked="0"/>
    </xf>
    <xf numFmtId="166" fontId="1" fillId="9" borderId="31" xfId="0" applyNumberFormat="1" applyFont="1" applyFill="1" applyBorder="1" applyAlignment="1" applyProtection="1">
      <alignment horizontal="center" wrapText="1"/>
    </xf>
    <xf numFmtId="166" fontId="1" fillId="9" borderId="30" xfId="0" applyNumberFormat="1" applyFont="1" applyFill="1" applyBorder="1" applyAlignment="1" applyProtection="1">
      <alignment horizontal="center" wrapText="1"/>
    </xf>
    <xf numFmtId="0" fontId="3" fillId="9" borderId="40" xfId="0" applyFont="1" applyFill="1" applyBorder="1" applyAlignment="1" applyProtection="1">
      <alignment horizontal="center" wrapText="1"/>
    </xf>
    <xf numFmtId="0" fontId="3" fillId="9" borderId="4" xfId="0" applyFont="1" applyFill="1" applyBorder="1" applyAlignment="1" applyProtection="1">
      <alignment horizontal="center" wrapText="1"/>
    </xf>
    <xf numFmtId="0" fontId="1" fillId="9" borderId="40" xfId="0" applyFont="1" applyFill="1" applyBorder="1" applyAlignment="1" applyProtection="1">
      <alignment horizontal="center"/>
    </xf>
    <xf numFmtId="0" fontId="1" fillId="9" borderId="4" xfId="0" applyFont="1" applyFill="1" applyBorder="1" applyAlignment="1" applyProtection="1">
      <alignment horizontal="center"/>
    </xf>
    <xf numFmtId="0" fontId="21" fillId="9" borderId="18" xfId="0" applyFont="1" applyFill="1" applyBorder="1" applyAlignment="1" applyProtection="1">
      <alignment horizontal="center" vertical="center" wrapText="1"/>
      <protection locked="0"/>
    </xf>
    <xf numFmtId="164" fontId="9" fillId="5" borderId="20" xfId="0" applyNumberFormat="1" applyFont="1" applyFill="1" applyBorder="1" applyAlignment="1" applyProtection="1">
      <alignment horizontal="left"/>
    </xf>
    <xf numFmtId="0" fontId="3" fillId="0" borderId="49" xfId="0" applyFont="1" applyBorder="1" applyAlignment="1" applyProtection="1">
      <alignment horizontal="center" wrapText="1"/>
    </xf>
    <xf numFmtId="0" fontId="3" fillId="0" borderId="51" xfId="0" applyFont="1" applyBorder="1" applyAlignment="1" applyProtection="1">
      <alignment horizontal="center" wrapText="1"/>
    </xf>
    <xf numFmtId="0" fontId="21" fillId="9" borderId="40" xfId="0" applyFont="1" applyFill="1" applyBorder="1" applyAlignment="1" applyProtection="1">
      <alignment horizontal="center" vertical="center" wrapText="1"/>
      <protection locked="0"/>
    </xf>
    <xf numFmtId="0" fontId="21" fillId="9" borderId="4" xfId="0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right"/>
    </xf>
    <xf numFmtId="0" fontId="0" fillId="6" borderId="23" xfId="0" applyFill="1" applyBorder="1" applyAlignment="1" applyProtection="1">
      <alignment horizontal="right"/>
    </xf>
    <xf numFmtId="0" fontId="1" fillId="7" borderId="12" xfId="0" applyFont="1" applyFill="1" applyBorder="1" applyAlignment="1" applyProtection="1">
      <alignment horizontal="left" vertical="top" wrapText="1"/>
    </xf>
    <xf numFmtId="0" fontId="1" fillId="7" borderId="13" xfId="0" applyFont="1" applyFill="1" applyBorder="1" applyAlignment="1" applyProtection="1">
      <alignment horizontal="left" vertical="top" wrapText="1"/>
    </xf>
    <xf numFmtId="0" fontId="1" fillId="7" borderId="0" xfId="0" applyFont="1" applyFill="1" applyBorder="1" applyAlignment="1" applyProtection="1">
      <alignment horizontal="left" vertical="top" wrapText="1"/>
    </xf>
    <xf numFmtId="0" fontId="1" fillId="7" borderId="23" xfId="0" applyFont="1" applyFill="1" applyBorder="1" applyAlignment="1" applyProtection="1">
      <alignment horizontal="left" vertical="top" wrapText="1"/>
    </xf>
    <xf numFmtId="0" fontId="1" fillId="7" borderId="30" xfId="0" applyFont="1" applyFill="1" applyBorder="1" applyAlignment="1" applyProtection="1">
      <alignment horizontal="left" vertical="top" wrapText="1"/>
    </xf>
    <xf numFmtId="0" fontId="1" fillId="7" borderId="38" xfId="0" applyFont="1" applyFill="1" applyBorder="1" applyAlignment="1" applyProtection="1">
      <alignment horizontal="left" vertical="top" wrapText="1"/>
    </xf>
    <xf numFmtId="0" fontId="1" fillId="7" borderId="33" xfId="0" applyFont="1" applyFill="1" applyBorder="1" applyAlignment="1" applyProtection="1">
      <alignment horizontal="left" vertical="top" wrapText="1"/>
    </xf>
    <xf numFmtId="0" fontId="3" fillId="5" borderId="22" xfId="0" applyFont="1" applyFill="1" applyBorder="1" applyAlignment="1" applyProtection="1">
      <alignment horizontal="center"/>
    </xf>
    <xf numFmtId="0" fontId="0" fillId="5" borderId="0" xfId="0" applyFill="1" applyBorder="1" applyAlignment="1" applyProtection="1"/>
    <xf numFmtId="0" fontId="0" fillId="5" borderId="42" xfId="0" applyFill="1" applyBorder="1" applyAlignment="1" applyProtection="1"/>
    <xf numFmtId="49" fontId="3" fillId="9" borderId="11" xfId="0" applyNumberFormat="1" applyFont="1" applyFill="1" applyBorder="1" applyAlignment="1" applyProtection="1">
      <alignment horizontal="center"/>
      <protection locked="0"/>
    </xf>
    <xf numFmtId="49" fontId="3" fillId="9" borderId="3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1" fillId="9" borderId="43" xfId="0" applyFont="1" applyFill="1" applyBorder="1" applyAlignment="1" applyProtection="1">
      <alignment horizontal="left"/>
    </xf>
    <xf numFmtId="0" fontId="1" fillId="9" borderId="52" xfId="0" applyFont="1" applyFill="1" applyBorder="1" applyAlignment="1" applyProtection="1">
      <alignment horizontal="left"/>
    </xf>
    <xf numFmtId="0" fontId="1" fillId="8" borderId="12" xfId="0" applyFont="1" applyFill="1" applyBorder="1" applyAlignment="1" applyProtection="1">
      <alignment horizontal="left"/>
    </xf>
    <xf numFmtId="0" fontId="1" fillId="8" borderId="13" xfId="0" applyFont="1" applyFill="1" applyBorder="1" applyAlignment="1" applyProtection="1">
      <alignment horizontal="left"/>
    </xf>
    <xf numFmtId="0" fontId="1" fillId="8" borderId="23" xfId="0" applyFont="1" applyFill="1" applyBorder="1" applyAlignment="1" applyProtection="1">
      <alignment horizontal="left"/>
    </xf>
    <xf numFmtId="0" fontId="1" fillId="8" borderId="31" xfId="0" applyFont="1" applyFill="1" applyBorder="1" applyAlignment="1" applyProtection="1">
      <alignment horizontal="left"/>
    </xf>
    <xf numFmtId="0" fontId="1" fillId="8" borderId="0" xfId="0" applyFont="1" applyFill="1" applyBorder="1" applyAlignment="1" applyProtection="1">
      <alignment horizontal="left"/>
    </xf>
    <xf numFmtId="0" fontId="1" fillId="8" borderId="24" xfId="0" applyFont="1" applyFill="1" applyBorder="1" applyAlignment="1" applyProtection="1">
      <alignment horizontal="left"/>
    </xf>
    <xf numFmtId="0" fontId="1" fillId="9" borderId="16" xfId="0" applyFont="1" applyFill="1" applyBorder="1" applyAlignment="1" applyProtection="1">
      <alignment horizontal="left"/>
    </xf>
    <xf numFmtId="0" fontId="1" fillId="9" borderId="9" xfId="0" applyFont="1" applyFill="1" applyBorder="1" applyAlignment="1" applyProtection="1">
      <alignment horizontal="left"/>
    </xf>
    <xf numFmtId="0" fontId="1" fillId="9" borderId="14" xfId="0" applyFont="1" applyFill="1" applyBorder="1" applyAlignment="1" applyProtection="1">
      <alignment horizontal="left" wrapText="1"/>
    </xf>
    <xf numFmtId="0" fontId="1" fillId="9" borderId="6" xfId="0" applyFont="1" applyFill="1" applyBorder="1" applyAlignment="1" applyProtection="1">
      <alignment horizontal="left" wrapText="1"/>
    </xf>
    <xf numFmtId="0" fontId="1" fillId="9" borderId="15" xfId="0" applyFont="1" applyFill="1" applyBorder="1" applyAlignment="1" applyProtection="1">
      <alignment horizontal="left"/>
    </xf>
    <xf numFmtId="0" fontId="1" fillId="9" borderId="1" xfId="0" applyFont="1" applyFill="1" applyBorder="1" applyAlignment="1" applyProtection="1">
      <alignment horizontal="left"/>
    </xf>
    <xf numFmtId="0" fontId="8" fillId="4" borderId="57" xfId="0" applyFont="1" applyFill="1" applyBorder="1" applyAlignment="1" applyProtection="1">
      <alignment horizontal="center"/>
    </xf>
    <xf numFmtId="0" fontId="8" fillId="4" borderId="42" xfId="0" applyFont="1" applyFill="1" applyBorder="1" applyAlignment="1" applyProtection="1">
      <alignment horizontal="center"/>
    </xf>
    <xf numFmtId="0" fontId="8" fillId="4" borderId="58" xfId="0" applyFont="1" applyFill="1" applyBorder="1" applyAlignment="1" applyProtection="1">
      <alignment horizontal="center"/>
    </xf>
    <xf numFmtId="0" fontId="8" fillId="4" borderId="56" xfId="0" applyFont="1" applyFill="1" applyBorder="1" applyAlignment="1" applyProtection="1">
      <alignment horizontal="center"/>
    </xf>
    <xf numFmtId="0" fontId="21" fillId="4" borderId="57" xfId="0" applyFont="1" applyFill="1" applyBorder="1" applyAlignment="1" applyProtection="1">
      <alignment horizontal="center"/>
      <protection locked="0"/>
    </xf>
    <xf numFmtId="0" fontId="21" fillId="4" borderId="58" xfId="0" applyFont="1" applyFill="1" applyBorder="1" applyAlignment="1" applyProtection="1">
      <alignment horizontal="center"/>
      <protection locked="0"/>
    </xf>
    <xf numFmtId="1" fontId="1" fillId="9" borderId="55" xfId="0" applyNumberFormat="1" applyFont="1" applyFill="1" applyBorder="1" applyAlignment="1" applyProtection="1">
      <alignment horizontal="center" wrapText="1"/>
    </xf>
    <xf numFmtId="1" fontId="1" fillId="9" borderId="21" xfId="0" applyNumberFormat="1" applyFont="1" applyFill="1" applyBorder="1" applyAlignment="1" applyProtection="1">
      <alignment horizontal="center" wrapText="1"/>
    </xf>
    <xf numFmtId="1" fontId="1" fillId="9" borderId="18" xfId="0" applyNumberFormat="1" applyFont="1" applyFill="1" applyBorder="1" applyAlignment="1" applyProtection="1">
      <alignment horizontal="center" wrapText="1"/>
    </xf>
    <xf numFmtId="0" fontId="1" fillId="9" borderId="32" xfId="0" applyFont="1" applyFill="1" applyBorder="1" applyAlignment="1" applyProtection="1">
      <alignment horizontal="center"/>
    </xf>
    <xf numFmtId="0" fontId="0" fillId="9" borderId="20" xfId="0" applyFill="1" applyBorder="1" applyProtection="1"/>
    <xf numFmtId="0" fontId="0" fillId="9" borderId="39" xfId="0" applyFill="1" applyBorder="1" applyProtection="1"/>
    <xf numFmtId="0" fontId="1" fillId="9" borderId="32" xfId="0" applyFont="1" applyFill="1" applyBorder="1" applyAlignment="1" applyProtection="1">
      <alignment horizontal="center" wrapText="1"/>
    </xf>
    <xf numFmtId="0" fontId="1" fillId="9" borderId="20" xfId="0" applyFont="1" applyFill="1" applyBorder="1" applyAlignment="1" applyProtection="1">
      <alignment horizontal="center" wrapText="1"/>
    </xf>
    <xf numFmtId="0" fontId="9" fillId="9" borderId="39" xfId="0" applyFont="1" applyFill="1" applyBorder="1" applyAlignment="1" applyProtection="1"/>
    <xf numFmtId="1" fontId="7" fillId="6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23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31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30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38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 wrapText="1"/>
    </xf>
    <xf numFmtId="166" fontId="4" fillId="9" borderId="20" xfId="0" applyNumberFormat="1" applyFont="1" applyFill="1" applyBorder="1" applyAlignment="1" applyProtection="1">
      <alignment horizontal="center"/>
      <protection locked="0"/>
    </xf>
    <xf numFmtId="166" fontId="1" fillId="10" borderId="1" xfId="0" applyNumberFormat="1" applyFont="1" applyFill="1" applyBorder="1" applyAlignment="1" applyProtection="1">
      <alignment wrapText="1"/>
    </xf>
    <xf numFmtId="0" fontId="22" fillId="10" borderId="14" xfId="0" applyFont="1" applyFill="1" applyBorder="1" applyAlignment="1" applyProtection="1">
      <alignment horizontal="center" vertical="center"/>
    </xf>
    <xf numFmtId="0" fontId="22" fillId="10" borderId="6" xfId="0" applyFont="1" applyFill="1" applyBorder="1" applyAlignment="1" applyProtection="1">
      <alignment horizontal="center" vertical="center"/>
    </xf>
    <xf numFmtId="0" fontId="22" fillId="10" borderId="7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vertical="center"/>
    </xf>
    <xf numFmtId="0" fontId="9" fillId="6" borderId="1" xfId="0" applyFont="1" applyFill="1" applyBorder="1" applyAlignment="1" applyProtection="1">
      <alignment vertical="center"/>
    </xf>
    <xf numFmtId="0" fontId="9" fillId="6" borderId="1" xfId="0" applyFont="1" applyFill="1" applyBorder="1" applyAlignment="1" applyProtection="1">
      <alignment horizontal="center" vertical="center" wrapText="1"/>
    </xf>
    <xf numFmtId="0" fontId="15" fillId="6" borderId="8" xfId="0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vertical="center"/>
    </xf>
    <xf numFmtId="0" fontId="9" fillId="6" borderId="9" xfId="0" applyFont="1" applyFill="1" applyBorder="1" applyAlignment="1" applyProtection="1">
      <alignment vertical="center"/>
    </xf>
    <xf numFmtId="0" fontId="9" fillId="6" borderId="9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40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19050</xdr:rowOff>
        </xdr:from>
        <xdr:to>
          <xdr:col>9</xdr:col>
          <xdr:colOff>381000</xdr:colOff>
          <xdr:row>46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8"/>
  <sheetViews>
    <sheetView tabSelected="1" zoomScale="75" zoomScaleNormal="75" workbookViewId="0">
      <selection activeCell="J6" sqref="J6"/>
    </sheetView>
  </sheetViews>
  <sheetFormatPr defaultColWidth="9.140625" defaultRowHeight="15.75" x14ac:dyDescent="0.25"/>
  <cols>
    <col min="1" max="1" width="10.28515625" style="80" customWidth="1"/>
    <col min="2" max="2" width="15" style="80" customWidth="1"/>
    <col min="3" max="3" width="12.140625" style="80" customWidth="1"/>
    <col min="4" max="4" width="22.28515625" style="80" customWidth="1"/>
    <col min="5" max="5" width="22.85546875" style="80" bestFit="1" customWidth="1"/>
    <col min="6" max="6" width="20" style="87" customWidth="1"/>
    <col min="7" max="7" width="20.5703125" style="87" customWidth="1"/>
    <col min="8" max="8" width="12" style="87" customWidth="1"/>
    <col min="9" max="9" width="17.85546875" style="87" customWidth="1"/>
    <col min="10" max="10" width="13.85546875" style="87" customWidth="1"/>
    <col min="11" max="11" width="10" style="87" customWidth="1"/>
    <col min="12" max="12" width="11.7109375" style="87" customWidth="1"/>
    <col min="13" max="13" width="13.140625" style="201" customWidth="1"/>
    <col min="14" max="14" width="10.42578125" style="201" customWidth="1"/>
    <col min="15" max="15" width="13" style="201" customWidth="1"/>
    <col min="16" max="16" width="14.28515625" style="202" customWidth="1"/>
    <col min="17" max="17" width="13.140625" style="202" customWidth="1"/>
    <col min="18" max="18" width="13.140625" style="200" customWidth="1"/>
    <col min="19" max="19" width="11.140625" style="201" customWidth="1"/>
    <col min="20" max="20" width="7.85546875" style="80" customWidth="1"/>
    <col min="21" max="21" width="15.28515625" style="80" customWidth="1"/>
    <col min="22" max="22" width="9.5703125" style="80" customWidth="1"/>
    <col min="23" max="23" width="12.7109375" style="80" customWidth="1"/>
    <col min="24" max="24" width="6.42578125" style="80" customWidth="1"/>
    <col min="25" max="25" width="3.7109375" style="103" customWidth="1"/>
    <col min="26" max="16384" width="9.140625" style="80"/>
  </cols>
  <sheetData>
    <row r="1" spans="1:25" ht="15.75" customHeight="1" thickBot="1" x14ac:dyDescent="0.3">
      <c r="A1" s="300" t="s">
        <v>319</v>
      </c>
      <c r="B1" s="301"/>
      <c r="C1" s="301"/>
      <c r="D1" s="301"/>
      <c r="E1" s="302"/>
      <c r="F1" s="76"/>
      <c r="G1" s="312" t="s">
        <v>54</v>
      </c>
      <c r="H1" s="313"/>
      <c r="I1" s="316"/>
      <c r="J1" s="77"/>
      <c r="K1" s="78"/>
      <c r="L1" s="79" t="s">
        <v>326</v>
      </c>
      <c r="M1" s="219"/>
      <c r="N1" s="219"/>
      <c r="O1" s="220"/>
      <c r="P1" s="221"/>
      <c r="Q1" s="222"/>
      <c r="R1" s="222"/>
      <c r="S1" s="222"/>
      <c r="T1" s="222"/>
      <c r="U1" s="222"/>
      <c r="V1" s="227"/>
      <c r="W1" s="282" t="s">
        <v>441</v>
      </c>
      <c r="X1" s="283"/>
      <c r="Y1" s="80"/>
    </row>
    <row r="2" spans="1:25" ht="13.5" customHeight="1" thickBot="1" x14ac:dyDescent="0.3">
      <c r="A2" s="303" t="s">
        <v>320</v>
      </c>
      <c r="B2" s="304"/>
      <c r="C2" s="304"/>
      <c r="D2" s="304"/>
      <c r="E2" s="305"/>
      <c r="F2" s="81"/>
      <c r="G2" s="314"/>
      <c r="H2" s="315"/>
      <c r="I2" s="317"/>
      <c r="J2" s="81"/>
      <c r="K2" s="82"/>
      <c r="L2" s="79" t="s">
        <v>28</v>
      </c>
      <c r="M2" s="222"/>
      <c r="N2" s="222"/>
      <c r="O2" s="223"/>
      <c r="P2" s="224" t="s">
        <v>29</v>
      </c>
      <c r="Q2" s="221"/>
      <c r="R2" s="225"/>
      <c r="S2" s="225"/>
      <c r="T2" s="225"/>
      <c r="U2" s="226"/>
      <c r="V2" s="83"/>
      <c r="W2" s="84"/>
      <c r="X2" s="85"/>
      <c r="Y2" s="86"/>
    </row>
    <row r="3" spans="1:25" ht="57.75" customHeight="1" thickBot="1" x14ac:dyDescent="0.25">
      <c r="A3" s="284" t="s">
        <v>438</v>
      </c>
      <c r="B3" s="285"/>
      <c r="C3" s="285"/>
      <c r="D3" s="285"/>
      <c r="E3" s="285"/>
      <c r="F3" s="285"/>
      <c r="G3" s="286"/>
      <c r="H3" s="286"/>
      <c r="I3" s="286"/>
      <c r="J3" s="287"/>
      <c r="L3" s="88" t="s">
        <v>16</v>
      </c>
      <c r="M3" s="89"/>
      <c r="N3" s="89"/>
      <c r="O3" s="89"/>
      <c r="P3" s="90"/>
      <c r="Q3" s="43"/>
      <c r="R3" s="44"/>
      <c r="S3" s="91"/>
      <c r="T3" s="91"/>
      <c r="U3" s="92"/>
      <c r="V3" s="92"/>
      <c r="W3" s="93"/>
      <c r="X3" s="94"/>
      <c r="Y3" s="95"/>
    </row>
    <row r="4" spans="1:25" ht="68.25" customHeight="1" thickBot="1" x14ac:dyDescent="0.3">
      <c r="A4" s="288"/>
      <c r="B4" s="289"/>
      <c r="C4" s="289"/>
      <c r="D4" s="289"/>
      <c r="E4" s="289"/>
      <c r="F4" s="289"/>
      <c r="G4" s="289"/>
      <c r="H4" s="289"/>
      <c r="I4" s="289"/>
      <c r="J4" s="290"/>
      <c r="K4" s="82"/>
      <c r="L4" s="96"/>
      <c r="M4" s="97"/>
      <c r="N4" s="97"/>
      <c r="O4" s="97"/>
      <c r="P4" s="98"/>
      <c r="Q4" s="98"/>
      <c r="R4" s="99"/>
      <c r="S4" s="97"/>
      <c r="T4" s="100"/>
      <c r="U4" s="101" t="s">
        <v>72</v>
      </c>
      <c r="V4" s="45"/>
      <c r="W4" s="102" t="s">
        <v>36</v>
      </c>
      <c r="X4" s="215"/>
    </row>
    <row r="5" spans="1:25" ht="37.5" customHeight="1" thickBot="1" x14ac:dyDescent="0.3">
      <c r="A5" s="298" t="s">
        <v>58</v>
      </c>
      <c r="B5" s="299"/>
      <c r="C5" s="299"/>
      <c r="D5" s="46"/>
      <c r="E5" s="104"/>
      <c r="F5" s="105" t="s">
        <v>13</v>
      </c>
      <c r="G5" s="47"/>
      <c r="H5" s="82"/>
      <c r="I5" s="245" t="s">
        <v>18</v>
      </c>
      <c r="J5" s="246">
        <f>SUM(A27:A75)</f>
        <v>0</v>
      </c>
      <c r="K5" s="82"/>
      <c r="L5" s="327" t="s">
        <v>147</v>
      </c>
      <c r="M5" s="328"/>
      <c r="N5" s="328"/>
      <c r="O5" s="328"/>
      <c r="P5" s="328"/>
      <c r="Q5" s="328"/>
      <c r="R5" s="328"/>
      <c r="S5" s="329"/>
      <c r="T5" s="106"/>
      <c r="U5" s="107" t="s">
        <v>73</v>
      </c>
      <c r="V5" s="48"/>
      <c r="W5" s="108" t="s">
        <v>37</v>
      </c>
      <c r="X5" s="216"/>
    </row>
    <row r="6" spans="1:25" ht="67.5" customHeight="1" thickBot="1" x14ac:dyDescent="0.3">
      <c r="A6" s="109" t="s">
        <v>61</v>
      </c>
      <c r="B6" s="110"/>
      <c r="C6" s="110"/>
      <c r="D6" s="49"/>
      <c r="E6" s="104"/>
      <c r="F6" s="111" t="s">
        <v>70</v>
      </c>
      <c r="G6" s="50"/>
      <c r="H6" s="82"/>
      <c r="I6" s="107" t="s">
        <v>62</v>
      </c>
      <c r="J6" s="258"/>
      <c r="K6" s="82"/>
      <c r="L6" s="330"/>
      <c r="M6" s="331"/>
      <c r="N6" s="331"/>
      <c r="O6" s="331"/>
      <c r="P6" s="331"/>
      <c r="Q6" s="331"/>
      <c r="R6" s="331"/>
      <c r="S6" s="332"/>
      <c r="T6" s="106"/>
      <c r="U6" s="107" t="s">
        <v>85</v>
      </c>
      <c r="V6" s="48"/>
      <c r="W6" s="108" t="s">
        <v>38</v>
      </c>
      <c r="X6" s="216"/>
    </row>
    <row r="7" spans="1:25" ht="40.5" customHeight="1" thickBot="1" x14ac:dyDescent="0.3">
      <c r="A7" s="109" t="s">
        <v>64</v>
      </c>
      <c r="B7" s="110"/>
      <c r="C7" s="110"/>
      <c r="D7" s="49"/>
      <c r="E7" s="104"/>
      <c r="F7" s="112" t="s">
        <v>17</v>
      </c>
      <c r="G7" s="51"/>
      <c r="H7" s="82"/>
      <c r="I7" s="247" t="s">
        <v>80</v>
      </c>
      <c r="J7" s="248">
        <f>SUM((A27*P27)+(A28*P28)+(A29*P29)+(A30*P30)+(A31*P31)+(A32*P32)+(A33*P33)+(A34*P34)+(A35*P35)+(A36*P36)+(A37*P37)+(A38*P38)+(A39*P39)+(A40*P40)+(A41*P41)+(A42*P42)+(A43*P43)+(A44*P44)+(A45*P45)+(A46*P46)+(A47*P47)+(A48*P48)+(A49*P49)+(A50*P50)+(A51*P51)+(A52*P52)+(A53*P53)+(A54*P54)+(A55*P55)+(A56*P56)+(A57*P57)+(A58*P58)+(A59*P59)+(A60*P60)+(A61*P61)+(A62*P62)+(A63*P63)+(A64*P64)+(A65*P65)+(A66*P66)+(A67*P67)+(A68*P68)+(A69*P69)+(A70*P70)+(A71*P71)+(A72*P72)+(A73*P73)+(A74*P74)+(A75*P75))</f>
        <v>0</v>
      </c>
      <c r="K7" s="82"/>
      <c r="L7" s="330"/>
      <c r="M7" s="331"/>
      <c r="N7" s="331"/>
      <c r="O7" s="331"/>
      <c r="P7" s="331"/>
      <c r="Q7" s="331"/>
      <c r="R7" s="331"/>
      <c r="S7" s="332"/>
      <c r="T7" s="106"/>
      <c r="U7" s="107" t="s">
        <v>27</v>
      </c>
      <c r="V7" s="48"/>
      <c r="W7" s="113" t="s">
        <v>40</v>
      </c>
      <c r="X7" s="216"/>
    </row>
    <row r="8" spans="1:25" ht="33.75" customHeight="1" thickBot="1" x14ac:dyDescent="0.3">
      <c r="A8" s="114" t="s">
        <v>65</v>
      </c>
      <c r="B8" s="115"/>
      <c r="C8" s="115"/>
      <c r="D8" s="52"/>
      <c r="E8" s="104"/>
      <c r="F8" s="336" t="s">
        <v>76</v>
      </c>
      <c r="G8" s="206"/>
      <c r="I8" s="249" t="s">
        <v>79</v>
      </c>
      <c r="J8" s="248">
        <f>SUM(J6+J7+J20+J21+J23)</f>
        <v>0</v>
      </c>
      <c r="K8" s="82"/>
      <c r="L8" s="330"/>
      <c r="M8" s="331"/>
      <c r="N8" s="331"/>
      <c r="O8" s="331"/>
      <c r="P8" s="331"/>
      <c r="Q8" s="331"/>
      <c r="R8" s="331"/>
      <c r="S8" s="332"/>
      <c r="T8" s="106"/>
      <c r="U8" s="108" t="s">
        <v>4</v>
      </c>
      <c r="V8" s="212"/>
      <c r="W8" s="116" t="s">
        <v>41</v>
      </c>
      <c r="X8" s="217"/>
      <c r="Y8" s="117"/>
    </row>
    <row r="9" spans="1:25" ht="31.5" customHeight="1" x14ac:dyDescent="0.25">
      <c r="A9" s="321" t="s">
        <v>66</v>
      </c>
      <c r="B9" s="322"/>
      <c r="C9" s="322"/>
      <c r="D9" s="323"/>
      <c r="E9" s="104"/>
      <c r="F9" s="337"/>
      <c r="G9" s="207"/>
      <c r="H9" s="82"/>
      <c r="I9" s="247" t="s">
        <v>82</v>
      </c>
      <c r="J9" s="248">
        <f>SUM((A27*P27)+(A28*P28)+(A29*P29)+(A30*P30)+(A31*P31)+(A32*P32)+(A33*P33)+(A34*P34)+(A35*P35)+(A36*P36)+(A37*P37)+(A38*P38)+(A39*P39)+(A40*P40)+(A41*P41)+(A42*P42)+(A43*P43)+(A44*P44)+(A45*P45)+(A46*P46)+(A47*P47)+(A48*P48)+(A49*P49)+(A50*P50)+(A51*P51)+(A52*P52)+(A53*P53)+(A54*P54)+(A55*P55)+(A56*P56)+(A57*P57)+(A58*P58)+(A59*P59)+(A60*P60)+(A61*P61)+(A62*P62)+(A63*P63)+(A64*P64)+(A65*P65)+(A66*P66)+(A67*P67)+(A68*P68)+(A69*P69)+(A70*P70)+(A71*P71)+(A72*P72)+(A73*P73)+(A74*P74)+(A75*P75))</f>
        <v>0</v>
      </c>
      <c r="K9" s="82"/>
      <c r="L9" s="330"/>
      <c r="M9" s="331"/>
      <c r="N9" s="331"/>
      <c r="O9" s="331"/>
      <c r="P9" s="331"/>
      <c r="Q9" s="331"/>
      <c r="R9" s="331"/>
      <c r="S9" s="332"/>
      <c r="T9" s="106"/>
      <c r="U9" s="108" t="s">
        <v>5</v>
      </c>
      <c r="V9" s="212"/>
      <c r="W9" s="102" t="s">
        <v>39</v>
      </c>
      <c r="X9" s="218" t="s">
        <v>30</v>
      </c>
    </row>
    <row r="10" spans="1:25" ht="31.5" customHeight="1" x14ac:dyDescent="0.25">
      <c r="A10" s="118" t="s">
        <v>20</v>
      </c>
      <c r="B10" s="119" t="s">
        <v>19</v>
      </c>
      <c r="C10" s="119" t="s">
        <v>22</v>
      </c>
      <c r="D10" s="120" t="s">
        <v>67</v>
      </c>
      <c r="E10" s="104"/>
      <c r="F10" s="337"/>
      <c r="G10" s="208"/>
      <c r="I10" s="247" t="s">
        <v>81</v>
      </c>
      <c r="J10" s="248">
        <f>SUM(J6+J9+J20+J21+J23)</f>
        <v>0</v>
      </c>
      <c r="K10" s="82"/>
      <c r="L10" s="330"/>
      <c r="M10" s="331"/>
      <c r="N10" s="331"/>
      <c r="O10" s="331"/>
      <c r="P10" s="331"/>
      <c r="Q10" s="331"/>
      <c r="R10" s="331"/>
      <c r="S10" s="332"/>
      <c r="T10" s="106"/>
      <c r="U10" s="108" t="s">
        <v>6</v>
      </c>
      <c r="V10" s="212"/>
      <c r="W10" s="121" t="s">
        <v>31</v>
      </c>
      <c r="X10" s="122" t="s">
        <v>32</v>
      </c>
    </row>
    <row r="11" spans="1:25" ht="31.5" customHeight="1" thickBot="1" x14ac:dyDescent="0.3">
      <c r="A11" s="53"/>
      <c r="B11" s="54"/>
      <c r="C11" s="54"/>
      <c r="D11" s="55"/>
      <c r="E11" s="104"/>
      <c r="F11" s="338"/>
      <c r="G11" s="209"/>
      <c r="H11" s="82"/>
      <c r="I11" s="247" t="s">
        <v>354</v>
      </c>
      <c r="J11" s="248">
        <f>SUM((A27*O27)+(A28*O28)+(A29*O29)+(A30*O30)+(A31*O31)+(A32*O32)+(A33*O33)+(A34*O34)+(A35*O35)+(A36*O36)+(A37*O37)+(A38*O38)+(A39*O39)+(A40*O40)+(A41*O41)+(A42*O42)+(A43*O43)+(A44*O44)+(A45*O45)+(A46*O46)+(A47*O47)+(A48*O48)+(A49*O49)+(A50*O50)+(A51*O51)+(A52*O52)+(A53*O53)+(A54*O54)+(A55*O55)+(A56*O56)+(A57*O57)+(A58*O58)+(A59*O59)+(A60*O60)+(A61*O61)+(A62*O62)+(A63*O63)+(A64*O64)+(A65*O65)+(A66*O66)+(A67*O67)+(A68*O68)+(A69*O69)+(A70*O70)+(A71*O71)+(A72*O72)+(A73*O73)+(A74*O74)+(A75*O75))</f>
        <v>0</v>
      </c>
      <c r="K11" s="82"/>
      <c r="L11" s="330"/>
      <c r="M11" s="331"/>
      <c r="N11" s="331"/>
      <c r="O11" s="331"/>
      <c r="P11" s="331"/>
      <c r="Q11" s="331"/>
      <c r="R11" s="331"/>
      <c r="S11" s="332"/>
      <c r="T11" s="106"/>
      <c r="U11" s="123" t="s">
        <v>1</v>
      </c>
      <c r="V11" s="212"/>
      <c r="W11" s="121" t="s">
        <v>33</v>
      </c>
      <c r="X11" s="122" t="s">
        <v>34</v>
      </c>
    </row>
    <row r="12" spans="1:25" ht="47.25" customHeight="1" thickBot="1" x14ac:dyDescent="0.3">
      <c r="A12" s="118" t="s">
        <v>21</v>
      </c>
      <c r="B12" s="124" t="s">
        <v>339</v>
      </c>
      <c r="C12" s="125"/>
      <c r="D12" s="125"/>
      <c r="E12" s="104"/>
      <c r="F12" s="126" t="s">
        <v>3</v>
      </c>
      <c r="G12" s="56"/>
      <c r="H12" s="82"/>
      <c r="I12" s="247" t="s">
        <v>355</v>
      </c>
      <c r="J12" s="248">
        <f>SUM(J6+J11)</f>
        <v>0</v>
      </c>
      <c r="K12" s="82"/>
      <c r="L12" s="333"/>
      <c r="M12" s="334"/>
      <c r="N12" s="334"/>
      <c r="O12" s="334"/>
      <c r="P12" s="334"/>
      <c r="Q12" s="334"/>
      <c r="R12" s="334"/>
      <c r="S12" s="335"/>
      <c r="T12" s="106"/>
      <c r="U12" s="113" t="s">
        <v>352</v>
      </c>
      <c r="V12" s="213"/>
      <c r="W12" s="127" t="s">
        <v>57</v>
      </c>
      <c r="X12" s="128" t="s">
        <v>35</v>
      </c>
    </row>
    <row r="13" spans="1:25" ht="46.5" customHeight="1" thickBot="1" x14ac:dyDescent="0.3">
      <c r="A13" s="242"/>
      <c r="B13" s="55"/>
      <c r="C13" s="125"/>
      <c r="D13" s="125"/>
      <c r="E13" s="125"/>
      <c r="F13" s="129"/>
      <c r="G13" s="129"/>
      <c r="H13" s="129"/>
      <c r="I13" s="250" t="s">
        <v>337</v>
      </c>
      <c r="J13" s="251">
        <f>SUM(T27:T75)</f>
        <v>0</v>
      </c>
      <c r="K13" s="82"/>
      <c r="L13" s="82"/>
      <c r="M13" s="130"/>
      <c r="N13" s="130"/>
      <c r="O13" s="131"/>
      <c r="P13" s="132"/>
      <c r="Q13" s="132"/>
      <c r="R13" s="106"/>
      <c r="S13" s="106"/>
      <c r="T13" s="106"/>
      <c r="U13" s="108" t="s">
        <v>0</v>
      </c>
      <c r="V13" s="212"/>
      <c r="W13" s="84"/>
      <c r="X13" s="133"/>
    </row>
    <row r="14" spans="1:25" ht="15.75" customHeight="1" thickBot="1" x14ac:dyDescent="0.3">
      <c r="A14" s="324" t="s">
        <v>60</v>
      </c>
      <c r="B14" s="325"/>
      <c r="C14" s="325"/>
      <c r="D14" s="326"/>
      <c r="E14" s="125"/>
      <c r="F14" s="134" t="s">
        <v>77</v>
      </c>
      <c r="G14" s="339"/>
      <c r="H14" s="339"/>
      <c r="I14" s="318" t="s">
        <v>368</v>
      </c>
      <c r="J14" s="267"/>
      <c r="K14" s="135"/>
      <c r="L14" s="136"/>
      <c r="M14" s="130"/>
      <c r="N14" s="137"/>
      <c r="O14" s="137"/>
      <c r="P14" s="138"/>
      <c r="Q14" s="138"/>
      <c r="R14" s="106"/>
      <c r="S14" s="106"/>
      <c r="T14" s="106"/>
      <c r="U14" s="116" t="s">
        <v>2</v>
      </c>
      <c r="V14" s="214"/>
      <c r="W14" s="84"/>
      <c r="X14" s="133"/>
    </row>
    <row r="15" spans="1:25" ht="18" customHeight="1" thickBot="1" x14ac:dyDescent="0.3">
      <c r="A15" s="139" t="s">
        <v>20</v>
      </c>
      <c r="B15" s="140" t="s">
        <v>19</v>
      </c>
      <c r="C15" s="140" t="s">
        <v>22</v>
      </c>
      <c r="D15" s="141" t="s">
        <v>68</v>
      </c>
      <c r="E15" s="125"/>
      <c r="F15" s="142"/>
      <c r="G15" s="143"/>
      <c r="H15" s="143"/>
      <c r="I15" s="319"/>
      <c r="J15" s="268"/>
      <c r="K15" s="278" t="s">
        <v>23</v>
      </c>
      <c r="L15" s="278"/>
      <c r="M15" s="278"/>
      <c r="N15" s="278"/>
      <c r="O15" s="278"/>
      <c r="P15" s="279"/>
      <c r="Q15" s="144" t="s">
        <v>42</v>
      </c>
      <c r="R15" s="211"/>
      <c r="S15" s="145" t="s">
        <v>48</v>
      </c>
      <c r="T15" s="211"/>
      <c r="U15" s="104"/>
      <c r="V15" s="104"/>
      <c r="W15" s="84"/>
      <c r="X15" s="133"/>
    </row>
    <row r="16" spans="1:25" ht="15.75" customHeight="1" thickBot="1" x14ac:dyDescent="0.3">
      <c r="A16" s="57"/>
      <c r="B16" s="58"/>
      <c r="C16" s="54"/>
      <c r="D16" s="59"/>
      <c r="E16" s="125"/>
      <c r="F16" s="270" t="s">
        <v>78</v>
      </c>
      <c r="G16" s="60"/>
      <c r="H16" s="143"/>
      <c r="I16" s="320"/>
      <c r="J16" s="269"/>
      <c r="K16" s="146"/>
      <c r="L16" s="146"/>
      <c r="M16" s="147"/>
      <c r="N16" s="148" t="s">
        <v>12</v>
      </c>
      <c r="O16" s="149" t="s">
        <v>11</v>
      </c>
      <c r="P16" s="150" t="s">
        <v>10</v>
      </c>
      <c r="Q16" s="144" t="s">
        <v>43</v>
      </c>
      <c r="R16" s="211"/>
      <c r="S16" s="145" t="s">
        <v>49</v>
      </c>
      <c r="T16" s="211"/>
      <c r="U16" s="106"/>
      <c r="V16" s="106"/>
      <c r="W16" s="91"/>
      <c r="X16" s="94"/>
    </row>
    <row r="17" spans="1:25" ht="22.5" customHeight="1" thickBot="1" x14ac:dyDescent="0.3">
      <c r="A17" s="151" t="s">
        <v>21</v>
      </c>
      <c r="B17" s="152" t="s">
        <v>68</v>
      </c>
      <c r="C17" s="153"/>
      <c r="D17" s="153"/>
      <c r="E17" s="125"/>
      <c r="F17" s="271"/>
      <c r="G17" s="61"/>
      <c r="H17" s="154"/>
      <c r="I17" s="266" t="s">
        <v>370</v>
      </c>
      <c r="J17" s="267"/>
      <c r="K17" s="155" t="s">
        <v>24</v>
      </c>
      <c r="L17" s="156"/>
      <c r="M17" s="203"/>
      <c r="N17" s="157">
        <v>6</v>
      </c>
      <c r="O17" s="158">
        <v>14</v>
      </c>
      <c r="P17" s="159">
        <v>41</v>
      </c>
      <c r="Q17" s="144"/>
      <c r="R17" s="211"/>
      <c r="S17" s="145"/>
      <c r="T17" s="211"/>
      <c r="U17" s="106"/>
      <c r="V17" s="106"/>
      <c r="W17" s="84"/>
      <c r="X17" s="133"/>
    </row>
    <row r="18" spans="1:25" ht="46.5" customHeight="1" thickBot="1" x14ac:dyDescent="0.3">
      <c r="A18" s="243"/>
      <c r="B18" s="59"/>
      <c r="C18" s="153"/>
      <c r="D18" s="153"/>
      <c r="E18" s="91"/>
      <c r="F18" s="96"/>
      <c r="G18" s="96"/>
      <c r="H18" s="96"/>
      <c r="I18" s="266"/>
      <c r="J18" s="268"/>
      <c r="K18" s="155" t="s">
        <v>7</v>
      </c>
      <c r="L18" s="156"/>
      <c r="M18" s="203"/>
      <c r="N18" s="157">
        <v>4</v>
      </c>
      <c r="O18" s="158">
        <v>6</v>
      </c>
      <c r="P18" s="159">
        <v>45</v>
      </c>
      <c r="Q18" s="144" t="s">
        <v>44</v>
      </c>
      <c r="R18" s="211"/>
      <c r="S18" s="145" t="s">
        <v>50</v>
      </c>
      <c r="T18" s="211"/>
      <c r="U18" s="106"/>
      <c r="V18" s="106"/>
      <c r="W18" s="84"/>
      <c r="X18" s="133"/>
    </row>
    <row r="19" spans="1:25" ht="32.25" customHeight="1" thickBot="1" x14ac:dyDescent="0.3">
      <c r="A19" s="160"/>
      <c r="B19" s="91"/>
      <c r="C19" s="96"/>
      <c r="D19" s="91"/>
      <c r="E19" s="91"/>
      <c r="F19" s="96"/>
      <c r="G19" s="96"/>
      <c r="H19" s="96"/>
      <c r="I19" s="266"/>
      <c r="J19" s="269"/>
      <c r="K19" s="161" t="s">
        <v>8</v>
      </c>
      <c r="L19" s="162"/>
      <c r="M19" s="203"/>
      <c r="N19" s="157">
        <v>1.5</v>
      </c>
      <c r="O19" s="158">
        <v>6</v>
      </c>
      <c r="P19" s="159">
        <v>30</v>
      </c>
      <c r="Q19" s="144" t="s">
        <v>45</v>
      </c>
      <c r="R19" s="211"/>
      <c r="S19" s="145" t="s">
        <v>51</v>
      </c>
      <c r="T19" s="211"/>
      <c r="U19" s="104"/>
      <c r="V19" s="104"/>
      <c r="W19" s="84"/>
      <c r="X19" s="133"/>
    </row>
    <row r="20" spans="1:25" ht="50.25" customHeight="1" thickBot="1" x14ac:dyDescent="0.3">
      <c r="A20" s="308" t="s">
        <v>369</v>
      </c>
      <c r="B20" s="309"/>
      <c r="C20" s="309"/>
      <c r="D20" s="62"/>
      <c r="E20" s="163" t="s">
        <v>26</v>
      </c>
      <c r="F20" s="63">
        <f>A16*B16*C16/1728</f>
        <v>0</v>
      </c>
      <c r="G20" s="164"/>
      <c r="H20" s="129"/>
      <c r="I20" s="252" t="s">
        <v>415</v>
      </c>
      <c r="J20" s="253">
        <f>IF(AND(OR(G12="Floorstand",G12="Counter Unit",G12="Powerwing",G12="Miniwing"),J14="CN-China"),J6*0.25,0)</f>
        <v>0</v>
      </c>
      <c r="K20" s="155" t="s">
        <v>9</v>
      </c>
      <c r="L20" s="156"/>
      <c r="M20" s="203"/>
      <c r="N20" s="157">
        <v>14.5</v>
      </c>
      <c r="O20" s="158">
        <v>14.5</v>
      </c>
      <c r="P20" s="159">
        <v>60</v>
      </c>
      <c r="Q20" s="144" t="s">
        <v>46</v>
      </c>
      <c r="R20" s="211"/>
      <c r="S20" s="145" t="s">
        <v>52</v>
      </c>
      <c r="T20" s="211"/>
      <c r="U20" s="106"/>
      <c r="V20" s="106"/>
      <c r="W20" s="84"/>
      <c r="X20" s="133"/>
    </row>
    <row r="21" spans="1:25" ht="27" customHeight="1" thickBot="1" x14ac:dyDescent="0.3">
      <c r="A21" s="310" t="s">
        <v>55</v>
      </c>
      <c r="B21" s="311"/>
      <c r="C21" s="311"/>
      <c r="D21" s="64"/>
      <c r="E21" s="165"/>
      <c r="F21" s="153"/>
      <c r="G21" s="153"/>
      <c r="H21" s="96"/>
      <c r="I21" s="340" t="s">
        <v>418</v>
      </c>
      <c r="J21" s="261">
        <f>IF(AND(J14="CN-China",OR(G12="Clipstrip",G12="Fishbowl",G12="Dump Bin")),J6*0.128,IF(AND(OR(G12="Clipstrip",G12="Fishbowl",G12="Dump Bin"),ISBLANK(J14)=FALSE),J6*0.053,0))</f>
        <v>0</v>
      </c>
      <c r="K21" s="155" t="s">
        <v>15</v>
      </c>
      <c r="L21" s="156"/>
      <c r="M21" s="204"/>
      <c r="N21" s="157">
        <v>10</v>
      </c>
      <c r="O21" s="158">
        <v>10</v>
      </c>
      <c r="P21" s="159">
        <v>14</v>
      </c>
      <c r="Q21" s="144" t="s">
        <v>47</v>
      </c>
      <c r="R21" s="211"/>
      <c r="S21" s="145" t="s">
        <v>53</v>
      </c>
      <c r="T21" s="211"/>
      <c r="U21" s="106"/>
      <c r="V21" s="106"/>
      <c r="W21" s="84"/>
      <c r="X21" s="133"/>
    </row>
    <row r="22" spans="1:25" ht="16.5" thickBot="1" x14ac:dyDescent="0.3">
      <c r="A22" s="310"/>
      <c r="B22" s="311"/>
      <c r="C22" s="311"/>
      <c r="D22" s="166"/>
      <c r="E22" s="167"/>
      <c r="F22" s="96"/>
      <c r="G22" s="96"/>
      <c r="H22" s="96"/>
      <c r="I22" s="340"/>
      <c r="J22" s="261"/>
      <c r="K22" s="244" t="s">
        <v>63</v>
      </c>
      <c r="L22" s="168"/>
      <c r="M22" s="205"/>
      <c r="N22" s="169"/>
      <c r="O22" s="169"/>
      <c r="P22" s="170"/>
      <c r="Q22" s="132"/>
      <c r="R22" s="171"/>
      <c r="S22" s="130"/>
      <c r="T22" s="172"/>
      <c r="U22" s="173"/>
      <c r="V22" s="104"/>
      <c r="W22" s="84"/>
      <c r="X22" s="133"/>
    </row>
    <row r="23" spans="1:25" ht="16.5" thickBot="1" x14ac:dyDescent="0.3">
      <c r="A23" s="306" t="s">
        <v>59</v>
      </c>
      <c r="B23" s="307"/>
      <c r="C23" s="307"/>
      <c r="D23" s="65"/>
      <c r="E23" s="174" t="s">
        <v>321</v>
      </c>
      <c r="F23" s="294"/>
      <c r="G23" s="295"/>
      <c r="H23" s="96"/>
      <c r="I23" s="340" t="s">
        <v>428</v>
      </c>
      <c r="J23" s="261">
        <f>IF(AND(G12="Try Me PDQ",J14="CN-China"),J6*0.276,IF(AND(G12="Try Me PDQ",ISBLANK(J14)=FALSE),J6*0.026,0))</f>
        <v>0</v>
      </c>
      <c r="K23" s="96"/>
      <c r="L23" s="96"/>
      <c r="M23" s="175"/>
      <c r="N23" s="97"/>
      <c r="O23" s="97"/>
      <c r="P23" s="98"/>
      <c r="Q23" s="176"/>
      <c r="R23" s="99"/>
      <c r="S23" s="97"/>
      <c r="T23" s="91"/>
      <c r="U23" s="91"/>
      <c r="V23" s="100"/>
      <c r="W23" s="84"/>
      <c r="X23" s="133"/>
    </row>
    <row r="24" spans="1:25" ht="16.5" thickBot="1" x14ac:dyDescent="0.3">
      <c r="A24" s="296" t="s">
        <v>25</v>
      </c>
      <c r="B24" s="297"/>
      <c r="C24" s="291"/>
      <c r="D24" s="292"/>
      <c r="E24" s="292"/>
      <c r="F24" s="292"/>
      <c r="G24" s="292"/>
      <c r="H24" s="293"/>
      <c r="I24" s="340"/>
      <c r="J24" s="261"/>
      <c r="K24" s="96"/>
      <c r="L24" s="96"/>
      <c r="M24" s="177"/>
      <c r="N24" s="178"/>
      <c r="O24" s="178"/>
      <c r="P24" s="178"/>
      <c r="Q24" s="98"/>
      <c r="R24" s="99"/>
      <c r="S24" s="97"/>
      <c r="T24" s="91"/>
      <c r="U24" s="91"/>
      <c r="V24" s="100"/>
      <c r="W24" s="84"/>
      <c r="X24" s="133"/>
    </row>
    <row r="25" spans="1:25" ht="16.5" thickBot="1" x14ac:dyDescent="0.3">
      <c r="A25" s="179" t="s">
        <v>56</v>
      </c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2"/>
      <c r="N25" s="182"/>
      <c r="O25" s="182"/>
      <c r="P25" s="183"/>
      <c r="Q25" s="183"/>
      <c r="R25" s="277" t="s">
        <v>365</v>
      </c>
      <c r="S25" s="277"/>
      <c r="T25" s="277"/>
      <c r="U25" s="184"/>
      <c r="V25" s="184"/>
      <c r="W25" s="184"/>
      <c r="X25" s="185"/>
    </row>
    <row r="26" spans="1:25" s="194" customFormat="1" ht="94.5" x14ac:dyDescent="0.25">
      <c r="A26" s="186" t="s">
        <v>144</v>
      </c>
      <c r="B26" s="257" t="s">
        <v>349</v>
      </c>
      <c r="C26" s="187" t="s">
        <v>70</v>
      </c>
      <c r="D26" s="188" t="s">
        <v>69</v>
      </c>
      <c r="E26" s="189" t="s">
        <v>340</v>
      </c>
      <c r="F26" s="274" t="s">
        <v>93</v>
      </c>
      <c r="G26" s="275"/>
      <c r="H26" s="272" t="s">
        <v>83</v>
      </c>
      <c r="I26" s="273"/>
      <c r="J26" s="190" t="s">
        <v>84</v>
      </c>
      <c r="K26" s="190" t="s">
        <v>146</v>
      </c>
      <c r="L26" s="188" t="s">
        <v>145</v>
      </c>
      <c r="M26" s="188" t="s">
        <v>71</v>
      </c>
      <c r="N26" s="188" t="s">
        <v>350</v>
      </c>
      <c r="O26" s="188" t="s">
        <v>353</v>
      </c>
      <c r="P26" s="188" t="s">
        <v>5</v>
      </c>
      <c r="Q26" s="191" t="s">
        <v>351</v>
      </c>
      <c r="R26" s="192" t="s">
        <v>366</v>
      </c>
      <c r="S26" s="192" t="s">
        <v>367</v>
      </c>
      <c r="T26" s="193"/>
      <c r="U26" s="341" t="s">
        <v>364</v>
      </c>
      <c r="V26" s="342"/>
      <c r="W26" s="342" t="s">
        <v>14</v>
      </c>
      <c r="X26" s="343"/>
      <c r="Y26" s="193"/>
    </row>
    <row r="27" spans="1:25" s="198" customFormat="1" ht="36" customHeight="1" x14ac:dyDescent="0.2">
      <c r="A27" s="66"/>
      <c r="B27" s="67"/>
      <c r="C27" s="210"/>
      <c r="D27" s="67"/>
      <c r="E27" s="68"/>
      <c r="F27" s="262"/>
      <c r="G27" s="263"/>
      <c r="H27" s="280"/>
      <c r="I27" s="281"/>
      <c r="J27" s="69"/>
      <c r="K27" s="69"/>
      <c r="L27" s="67"/>
      <c r="M27" s="67"/>
      <c r="N27" s="70"/>
      <c r="O27" s="71"/>
      <c r="P27" s="71"/>
      <c r="Q27" s="72"/>
      <c r="R27" s="74">
        <f>A27*O27</f>
        <v>0</v>
      </c>
      <c r="S27" s="75" t="e">
        <f>R27/J$12</f>
        <v>#DIV/0!</v>
      </c>
      <c r="T27" s="195">
        <f>Q27*A27</f>
        <v>0</v>
      </c>
      <c r="U27" s="344" t="s">
        <v>356</v>
      </c>
      <c r="V27" s="345"/>
      <c r="W27" s="346" t="s">
        <v>357</v>
      </c>
      <c r="X27" s="347"/>
      <c r="Y27" s="196"/>
    </row>
    <row r="28" spans="1:25" s="198" customFormat="1" ht="36.75" customHeight="1" x14ac:dyDescent="0.2">
      <c r="A28" s="66"/>
      <c r="B28" s="67"/>
      <c r="C28" s="210"/>
      <c r="D28" s="67"/>
      <c r="E28" s="68"/>
      <c r="F28" s="262"/>
      <c r="G28" s="263"/>
      <c r="H28" s="280"/>
      <c r="I28" s="281"/>
      <c r="J28" s="69"/>
      <c r="K28" s="69"/>
      <c r="L28" s="67"/>
      <c r="M28" s="67"/>
      <c r="N28" s="70"/>
      <c r="O28" s="71"/>
      <c r="P28" s="71"/>
      <c r="Q28" s="72"/>
      <c r="R28" s="74">
        <f t="shared" ref="R28:R32" si="0">A28*O28</f>
        <v>0</v>
      </c>
      <c r="S28" s="75" t="e">
        <f t="shared" ref="S28:S32" si="1">R28/J$12</f>
        <v>#DIV/0!</v>
      </c>
      <c r="T28" s="195">
        <f t="shared" ref="T28:T32" si="2">Q28*A28</f>
        <v>0</v>
      </c>
      <c r="U28" s="344" t="s">
        <v>62</v>
      </c>
      <c r="V28" s="345"/>
      <c r="W28" s="346" t="s">
        <v>358</v>
      </c>
      <c r="X28" s="347"/>
      <c r="Y28" s="196"/>
    </row>
    <row r="29" spans="1:25" s="198" customFormat="1" ht="36.75" customHeight="1" x14ac:dyDescent="0.2">
      <c r="A29" s="66"/>
      <c r="B29" s="67"/>
      <c r="C29" s="210"/>
      <c r="D29" s="67"/>
      <c r="E29" s="68"/>
      <c r="F29" s="262"/>
      <c r="G29" s="263"/>
      <c r="H29" s="280"/>
      <c r="I29" s="281"/>
      <c r="J29" s="69"/>
      <c r="K29" s="69"/>
      <c r="L29" s="67"/>
      <c r="M29" s="67"/>
      <c r="N29" s="70"/>
      <c r="O29" s="71"/>
      <c r="P29" s="71"/>
      <c r="Q29" s="72"/>
      <c r="R29" s="74">
        <f>A29*O29</f>
        <v>0</v>
      </c>
      <c r="S29" s="75" t="e">
        <f>R29/J$12</f>
        <v>#DIV/0!</v>
      </c>
      <c r="T29" s="195">
        <f>Q29*A29</f>
        <v>0</v>
      </c>
      <c r="U29" s="344" t="s">
        <v>80</v>
      </c>
      <c r="V29" s="345"/>
      <c r="W29" s="346" t="s">
        <v>359</v>
      </c>
      <c r="X29" s="347"/>
      <c r="Y29" s="196"/>
    </row>
    <row r="30" spans="1:25" s="198" customFormat="1" ht="36.75" customHeight="1" x14ac:dyDescent="0.2">
      <c r="A30" s="66"/>
      <c r="B30" s="67"/>
      <c r="C30" s="210"/>
      <c r="D30" s="67"/>
      <c r="E30" s="68"/>
      <c r="F30" s="262"/>
      <c r="G30" s="263"/>
      <c r="H30" s="280"/>
      <c r="I30" s="281"/>
      <c r="J30" s="69"/>
      <c r="K30" s="69"/>
      <c r="L30" s="67"/>
      <c r="M30" s="67"/>
      <c r="N30" s="70"/>
      <c r="O30" s="71"/>
      <c r="P30" s="71"/>
      <c r="Q30" s="72"/>
      <c r="R30" s="74">
        <f t="shared" ref="R30:R31" si="3">A30*O30</f>
        <v>0</v>
      </c>
      <c r="S30" s="75" t="e">
        <f t="shared" ref="S30:S31" si="4">R30/J$12</f>
        <v>#DIV/0!</v>
      </c>
      <c r="T30" s="195">
        <f t="shared" ref="T30:T31" si="5">Q30*A30</f>
        <v>0</v>
      </c>
      <c r="U30" s="344" t="s">
        <v>79</v>
      </c>
      <c r="V30" s="345"/>
      <c r="W30" s="346" t="s">
        <v>426</v>
      </c>
      <c r="X30" s="347"/>
      <c r="Y30" s="196"/>
    </row>
    <row r="31" spans="1:25" s="198" customFormat="1" ht="36.75" customHeight="1" x14ac:dyDescent="0.2">
      <c r="A31" s="66"/>
      <c r="B31" s="67"/>
      <c r="C31" s="210"/>
      <c r="D31" s="67"/>
      <c r="E31" s="68"/>
      <c r="F31" s="262"/>
      <c r="G31" s="263"/>
      <c r="H31" s="280"/>
      <c r="I31" s="281"/>
      <c r="J31" s="69"/>
      <c r="K31" s="69"/>
      <c r="L31" s="67"/>
      <c r="M31" s="67"/>
      <c r="N31" s="70"/>
      <c r="O31" s="71"/>
      <c r="P31" s="71"/>
      <c r="Q31" s="72"/>
      <c r="R31" s="74">
        <f t="shared" si="3"/>
        <v>0</v>
      </c>
      <c r="S31" s="75" t="e">
        <f t="shared" si="4"/>
        <v>#DIV/0!</v>
      </c>
      <c r="T31" s="195">
        <f t="shared" si="5"/>
        <v>0</v>
      </c>
      <c r="U31" s="344" t="s">
        <v>82</v>
      </c>
      <c r="V31" s="345"/>
      <c r="W31" s="346" t="s">
        <v>360</v>
      </c>
      <c r="X31" s="347"/>
      <c r="Y31" s="196"/>
    </row>
    <row r="32" spans="1:25" s="198" customFormat="1" ht="36.75" customHeight="1" x14ac:dyDescent="0.2">
      <c r="A32" s="66"/>
      <c r="B32" s="67"/>
      <c r="C32" s="210"/>
      <c r="D32" s="67"/>
      <c r="E32" s="68"/>
      <c r="F32" s="262"/>
      <c r="G32" s="263"/>
      <c r="H32" s="280"/>
      <c r="I32" s="281"/>
      <c r="J32" s="69"/>
      <c r="K32" s="69"/>
      <c r="L32" s="67"/>
      <c r="M32" s="67"/>
      <c r="N32" s="70"/>
      <c r="O32" s="71"/>
      <c r="P32" s="71"/>
      <c r="Q32" s="72"/>
      <c r="R32" s="74">
        <f t="shared" si="0"/>
        <v>0</v>
      </c>
      <c r="S32" s="75" t="e">
        <f t="shared" si="1"/>
        <v>#DIV/0!</v>
      </c>
      <c r="T32" s="195">
        <f t="shared" si="2"/>
        <v>0</v>
      </c>
      <c r="U32" s="344" t="s">
        <v>81</v>
      </c>
      <c r="V32" s="345"/>
      <c r="W32" s="346" t="s">
        <v>427</v>
      </c>
      <c r="X32" s="347"/>
      <c r="Y32" s="196"/>
    </row>
    <row r="33" spans="1:25" s="198" customFormat="1" ht="36.75" customHeight="1" x14ac:dyDescent="0.2">
      <c r="A33" s="66"/>
      <c r="B33" s="67"/>
      <c r="C33" s="210"/>
      <c r="D33" s="67"/>
      <c r="E33" s="68"/>
      <c r="F33" s="262"/>
      <c r="G33" s="263"/>
      <c r="H33" s="280"/>
      <c r="I33" s="281"/>
      <c r="J33" s="69"/>
      <c r="K33" s="69"/>
      <c r="L33" s="67"/>
      <c r="M33" s="67"/>
      <c r="N33" s="70"/>
      <c r="O33" s="71"/>
      <c r="P33" s="71"/>
      <c r="Q33" s="72"/>
      <c r="R33" s="74">
        <f>A33*O33</f>
        <v>0</v>
      </c>
      <c r="S33" s="75" t="e">
        <f>R33/J$12</f>
        <v>#DIV/0!</v>
      </c>
      <c r="T33" s="195">
        <f>Q33*A33</f>
        <v>0</v>
      </c>
      <c r="U33" s="344" t="s">
        <v>354</v>
      </c>
      <c r="V33" s="345"/>
      <c r="W33" s="346" t="s">
        <v>361</v>
      </c>
      <c r="X33" s="347"/>
      <c r="Y33" s="196"/>
    </row>
    <row r="34" spans="1:25" s="198" customFormat="1" ht="36.75" customHeight="1" x14ac:dyDescent="0.2">
      <c r="A34" s="66"/>
      <c r="B34" s="67"/>
      <c r="C34" s="210"/>
      <c r="D34" s="67"/>
      <c r="E34" s="68"/>
      <c r="F34" s="262"/>
      <c r="G34" s="263"/>
      <c r="H34" s="280"/>
      <c r="I34" s="281"/>
      <c r="J34" s="69"/>
      <c r="K34" s="69"/>
      <c r="L34" s="67"/>
      <c r="M34" s="67"/>
      <c r="N34" s="70"/>
      <c r="O34" s="71"/>
      <c r="P34" s="71"/>
      <c r="Q34" s="72"/>
      <c r="R34" s="74">
        <f t="shared" ref="R34:R45" si="6">A34*O34</f>
        <v>0</v>
      </c>
      <c r="S34" s="75" t="e">
        <f t="shared" ref="S34:S45" si="7">R34/J$12</f>
        <v>#DIV/0!</v>
      </c>
      <c r="T34" s="195">
        <f t="shared" ref="T34:T45" si="8">Q34*A34</f>
        <v>0</v>
      </c>
      <c r="U34" s="344" t="s">
        <v>355</v>
      </c>
      <c r="V34" s="345"/>
      <c r="W34" s="346" t="s">
        <v>362</v>
      </c>
      <c r="X34" s="347"/>
      <c r="Y34" s="196"/>
    </row>
    <row r="35" spans="1:25" s="198" customFormat="1" ht="36.75" customHeight="1" thickBot="1" x14ac:dyDescent="0.25">
      <c r="A35" s="66"/>
      <c r="B35" s="67"/>
      <c r="C35" s="210"/>
      <c r="D35" s="67"/>
      <c r="E35" s="68"/>
      <c r="F35" s="262"/>
      <c r="G35" s="263"/>
      <c r="H35" s="280"/>
      <c r="I35" s="281"/>
      <c r="J35" s="69"/>
      <c r="K35" s="69"/>
      <c r="L35" s="67"/>
      <c r="M35" s="67"/>
      <c r="N35" s="70"/>
      <c r="O35" s="71"/>
      <c r="P35" s="71"/>
      <c r="Q35" s="72"/>
      <c r="R35" s="74">
        <f t="shared" si="6"/>
        <v>0</v>
      </c>
      <c r="S35" s="75" t="e">
        <f t="shared" si="7"/>
        <v>#DIV/0!</v>
      </c>
      <c r="T35" s="195">
        <f t="shared" si="8"/>
        <v>0</v>
      </c>
      <c r="U35" s="348" t="s">
        <v>337</v>
      </c>
      <c r="V35" s="349"/>
      <c r="W35" s="350" t="s">
        <v>363</v>
      </c>
      <c r="X35" s="351"/>
      <c r="Y35" s="196"/>
    </row>
    <row r="36" spans="1:25" s="198" customFormat="1" ht="36.75" customHeight="1" x14ac:dyDescent="0.2">
      <c r="A36" s="66"/>
      <c r="B36" s="67"/>
      <c r="C36" s="210"/>
      <c r="D36" s="67"/>
      <c r="E36" s="68"/>
      <c r="F36" s="262"/>
      <c r="G36" s="263"/>
      <c r="H36" s="260"/>
      <c r="I36" s="260"/>
      <c r="J36" s="69"/>
      <c r="K36" s="69"/>
      <c r="L36" s="67"/>
      <c r="M36" s="67"/>
      <c r="N36" s="70"/>
      <c r="O36" s="71"/>
      <c r="P36" s="71"/>
      <c r="Q36" s="72"/>
      <c r="R36" s="74">
        <f t="shared" si="6"/>
        <v>0</v>
      </c>
      <c r="S36" s="75" t="e">
        <f t="shared" si="7"/>
        <v>#DIV/0!</v>
      </c>
      <c r="T36" s="195">
        <f t="shared" si="8"/>
        <v>0</v>
      </c>
      <c r="Y36" s="196"/>
    </row>
    <row r="37" spans="1:25" s="198" customFormat="1" ht="36.75" customHeight="1" x14ac:dyDescent="0.2">
      <c r="A37" s="66"/>
      <c r="B37" s="67"/>
      <c r="C37" s="210"/>
      <c r="D37" s="67"/>
      <c r="E37" s="68"/>
      <c r="F37" s="262"/>
      <c r="G37" s="263"/>
      <c r="H37" s="260"/>
      <c r="I37" s="260"/>
      <c r="J37" s="69"/>
      <c r="K37" s="69"/>
      <c r="L37" s="67"/>
      <c r="M37" s="67"/>
      <c r="N37" s="70"/>
      <c r="O37" s="71"/>
      <c r="P37" s="71"/>
      <c r="Q37" s="72"/>
      <c r="R37" s="74">
        <f t="shared" si="6"/>
        <v>0</v>
      </c>
      <c r="S37" s="75" t="e">
        <f t="shared" si="7"/>
        <v>#DIV/0!</v>
      </c>
      <c r="T37" s="195">
        <f t="shared" si="8"/>
        <v>0</v>
      </c>
      <c r="Y37" s="196"/>
    </row>
    <row r="38" spans="1:25" s="198" customFormat="1" ht="36.75" customHeight="1" x14ac:dyDescent="0.2">
      <c r="A38" s="66"/>
      <c r="B38" s="67"/>
      <c r="C38" s="210"/>
      <c r="D38" s="67"/>
      <c r="E38" s="68"/>
      <c r="F38" s="262"/>
      <c r="G38" s="263"/>
      <c r="H38" s="260"/>
      <c r="I38" s="260"/>
      <c r="J38" s="69"/>
      <c r="K38" s="69"/>
      <c r="L38" s="67"/>
      <c r="M38" s="67"/>
      <c r="N38" s="70"/>
      <c r="O38" s="71"/>
      <c r="P38" s="71"/>
      <c r="Q38" s="72"/>
      <c r="R38" s="74">
        <f t="shared" si="6"/>
        <v>0</v>
      </c>
      <c r="S38" s="75" t="e">
        <f t="shared" si="7"/>
        <v>#DIV/0!</v>
      </c>
      <c r="T38" s="195">
        <f t="shared" si="8"/>
        <v>0</v>
      </c>
      <c r="Y38" s="196"/>
    </row>
    <row r="39" spans="1:25" s="198" customFormat="1" ht="36.75" customHeight="1" x14ac:dyDescent="0.2">
      <c r="A39" s="66"/>
      <c r="B39" s="67"/>
      <c r="C39" s="210"/>
      <c r="D39" s="67"/>
      <c r="E39" s="68"/>
      <c r="F39" s="262"/>
      <c r="G39" s="263"/>
      <c r="H39" s="260"/>
      <c r="I39" s="260"/>
      <c r="J39" s="69"/>
      <c r="K39" s="69"/>
      <c r="L39" s="67"/>
      <c r="M39" s="67"/>
      <c r="N39" s="70"/>
      <c r="O39" s="71"/>
      <c r="P39" s="71"/>
      <c r="Q39" s="72"/>
      <c r="R39" s="74">
        <f t="shared" si="6"/>
        <v>0</v>
      </c>
      <c r="S39" s="75" t="e">
        <f t="shared" si="7"/>
        <v>#DIV/0!</v>
      </c>
      <c r="T39" s="195">
        <f t="shared" si="8"/>
        <v>0</v>
      </c>
      <c r="Y39" s="196"/>
    </row>
    <row r="40" spans="1:25" s="199" customFormat="1" ht="36.75" customHeight="1" x14ac:dyDescent="0.2">
      <c r="A40" s="66"/>
      <c r="B40" s="67"/>
      <c r="C40" s="210"/>
      <c r="D40" s="67"/>
      <c r="E40" s="68"/>
      <c r="F40" s="262"/>
      <c r="G40" s="263"/>
      <c r="H40" s="260"/>
      <c r="I40" s="260"/>
      <c r="J40" s="69"/>
      <c r="K40" s="69"/>
      <c r="L40" s="67"/>
      <c r="M40" s="67"/>
      <c r="N40" s="70"/>
      <c r="O40" s="71"/>
      <c r="P40" s="71"/>
      <c r="Q40" s="72"/>
      <c r="R40" s="74">
        <f t="shared" si="6"/>
        <v>0</v>
      </c>
      <c r="S40" s="75" t="e">
        <f t="shared" si="7"/>
        <v>#DIV/0!</v>
      </c>
      <c r="T40" s="195">
        <f t="shared" si="8"/>
        <v>0</v>
      </c>
      <c r="Y40" s="197"/>
    </row>
    <row r="41" spans="1:25" s="199" customFormat="1" ht="36.75" customHeight="1" x14ac:dyDescent="0.2">
      <c r="A41" s="66"/>
      <c r="B41" s="67"/>
      <c r="C41" s="210"/>
      <c r="D41" s="67"/>
      <c r="E41" s="68"/>
      <c r="F41" s="262"/>
      <c r="G41" s="263"/>
      <c r="H41" s="260"/>
      <c r="I41" s="260"/>
      <c r="J41" s="69"/>
      <c r="K41" s="69"/>
      <c r="L41" s="67"/>
      <c r="M41" s="67"/>
      <c r="N41" s="70"/>
      <c r="O41" s="71"/>
      <c r="P41" s="71"/>
      <c r="Q41" s="72"/>
      <c r="R41" s="74">
        <f t="shared" si="6"/>
        <v>0</v>
      </c>
      <c r="S41" s="75" t="e">
        <f t="shared" si="7"/>
        <v>#DIV/0!</v>
      </c>
      <c r="T41" s="195">
        <f t="shared" si="8"/>
        <v>0</v>
      </c>
      <c r="Y41" s="197"/>
    </row>
    <row r="42" spans="1:25" s="199" customFormat="1" ht="36.75" customHeight="1" x14ac:dyDescent="0.2">
      <c r="A42" s="66"/>
      <c r="B42" s="67"/>
      <c r="C42" s="210"/>
      <c r="D42" s="67"/>
      <c r="E42" s="68"/>
      <c r="F42" s="262"/>
      <c r="G42" s="263"/>
      <c r="H42" s="260"/>
      <c r="I42" s="260"/>
      <c r="J42" s="69"/>
      <c r="K42" s="69"/>
      <c r="L42" s="67"/>
      <c r="M42" s="67"/>
      <c r="N42" s="70"/>
      <c r="O42" s="71"/>
      <c r="P42" s="71"/>
      <c r="Q42" s="72"/>
      <c r="R42" s="74">
        <f t="shared" si="6"/>
        <v>0</v>
      </c>
      <c r="S42" s="75" t="e">
        <f t="shared" si="7"/>
        <v>#DIV/0!</v>
      </c>
      <c r="T42" s="195">
        <f t="shared" si="8"/>
        <v>0</v>
      </c>
      <c r="Y42" s="197"/>
    </row>
    <row r="43" spans="1:25" s="199" customFormat="1" ht="36.75" customHeight="1" x14ac:dyDescent="0.2">
      <c r="A43" s="66"/>
      <c r="B43" s="67"/>
      <c r="C43" s="210"/>
      <c r="D43" s="67"/>
      <c r="E43" s="68"/>
      <c r="F43" s="262"/>
      <c r="G43" s="263"/>
      <c r="H43" s="260"/>
      <c r="I43" s="260"/>
      <c r="J43" s="69"/>
      <c r="K43" s="69"/>
      <c r="L43" s="67"/>
      <c r="M43" s="67"/>
      <c r="N43" s="70"/>
      <c r="O43" s="71"/>
      <c r="P43" s="71"/>
      <c r="Q43" s="72"/>
      <c r="R43" s="74">
        <f t="shared" si="6"/>
        <v>0</v>
      </c>
      <c r="S43" s="75" t="e">
        <f t="shared" si="7"/>
        <v>#DIV/0!</v>
      </c>
      <c r="T43" s="195">
        <f t="shared" si="8"/>
        <v>0</v>
      </c>
      <c r="Y43" s="197"/>
    </row>
    <row r="44" spans="1:25" s="199" customFormat="1" ht="36.75" customHeight="1" x14ac:dyDescent="0.2">
      <c r="A44" s="73"/>
      <c r="B44" s="67"/>
      <c r="C44" s="210"/>
      <c r="D44" s="67"/>
      <c r="E44" s="68"/>
      <c r="F44" s="262"/>
      <c r="G44" s="263"/>
      <c r="H44" s="260"/>
      <c r="I44" s="260"/>
      <c r="J44" s="69"/>
      <c r="K44" s="69"/>
      <c r="L44" s="67"/>
      <c r="M44" s="67"/>
      <c r="N44" s="70"/>
      <c r="O44" s="71"/>
      <c r="P44" s="71"/>
      <c r="Q44" s="72"/>
      <c r="R44" s="74">
        <f t="shared" si="6"/>
        <v>0</v>
      </c>
      <c r="S44" s="75" t="e">
        <f t="shared" si="7"/>
        <v>#DIV/0!</v>
      </c>
      <c r="T44" s="195">
        <f t="shared" si="8"/>
        <v>0</v>
      </c>
      <c r="Y44" s="197"/>
    </row>
    <row r="45" spans="1:25" s="199" customFormat="1" ht="36.75" customHeight="1" x14ac:dyDescent="0.2">
      <c r="A45" s="66"/>
      <c r="B45" s="67"/>
      <c r="C45" s="210"/>
      <c r="D45" s="67"/>
      <c r="E45" s="68"/>
      <c r="F45" s="262"/>
      <c r="G45" s="263"/>
      <c r="H45" s="260"/>
      <c r="I45" s="260"/>
      <c r="J45" s="69"/>
      <c r="K45" s="69"/>
      <c r="L45" s="67"/>
      <c r="M45" s="67"/>
      <c r="N45" s="70"/>
      <c r="O45" s="71"/>
      <c r="P45" s="71"/>
      <c r="Q45" s="72"/>
      <c r="R45" s="74">
        <f t="shared" si="6"/>
        <v>0</v>
      </c>
      <c r="S45" s="75" t="e">
        <f t="shared" si="7"/>
        <v>#DIV/0!</v>
      </c>
      <c r="T45" s="195">
        <f t="shared" si="8"/>
        <v>0</v>
      </c>
      <c r="X45" s="236"/>
      <c r="Y45" s="197"/>
    </row>
    <row r="46" spans="1:25" s="198" customFormat="1" ht="36.75" customHeight="1" x14ac:dyDescent="0.2">
      <c r="A46" s="228"/>
      <c r="B46" s="230"/>
      <c r="C46" s="229"/>
      <c r="D46" s="230"/>
      <c r="E46" s="231"/>
      <c r="F46" s="264"/>
      <c r="G46" s="265"/>
      <c r="H46" s="276"/>
      <c r="I46" s="276"/>
      <c r="J46" s="232"/>
      <c r="K46" s="232"/>
      <c r="L46" s="230"/>
      <c r="M46" s="230"/>
      <c r="N46" s="233"/>
      <c r="O46" s="234"/>
      <c r="P46" s="234"/>
      <c r="Q46" s="235"/>
      <c r="R46" s="74">
        <f>A46*O46</f>
        <v>0</v>
      </c>
      <c r="S46" s="75" t="e">
        <f>R46/J$12</f>
        <v>#DIV/0!</v>
      </c>
      <c r="T46" s="195">
        <f>Q46*A46</f>
        <v>0</v>
      </c>
      <c r="U46" s="196"/>
      <c r="V46" s="196"/>
      <c r="W46" s="197"/>
      <c r="X46" s="237"/>
      <c r="Y46" s="196"/>
    </row>
    <row r="47" spans="1:25" s="198" customFormat="1" ht="36.75" customHeight="1" x14ac:dyDescent="0.2">
      <c r="A47" s="66"/>
      <c r="B47" s="67"/>
      <c r="C47" s="210"/>
      <c r="D47" s="67"/>
      <c r="E47" s="68"/>
      <c r="F47" s="262"/>
      <c r="G47" s="263"/>
      <c r="H47" s="260"/>
      <c r="I47" s="260"/>
      <c r="J47" s="69"/>
      <c r="K47" s="69"/>
      <c r="L47" s="67"/>
      <c r="M47" s="67"/>
      <c r="N47" s="70"/>
      <c r="O47" s="71"/>
      <c r="P47" s="71"/>
      <c r="Q47" s="72"/>
      <c r="R47" s="74">
        <f t="shared" ref="R47:R62" si="9">A47*O47</f>
        <v>0</v>
      </c>
      <c r="S47" s="75" t="e">
        <f t="shared" ref="S47:S62" si="10">R47/J$12</f>
        <v>#DIV/0!</v>
      </c>
      <c r="T47" s="195">
        <f t="shared" ref="T47:T62" si="11">Q47*A47</f>
        <v>0</v>
      </c>
      <c r="U47" s="196"/>
      <c r="V47" s="196"/>
      <c r="W47" s="197"/>
      <c r="X47" s="237"/>
      <c r="Y47" s="196"/>
    </row>
    <row r="48" spans="1:25" s="198" customFormat="1" ht="36.75" customHeight="1" x14ac:dyDescent="0.2">
      <c r="A48" s="66"/>
      <c r="B48" s="67"/>
      <c r="C48" s="210"/>
      <c r="D48" s="67"/>
      <c r="E48" s="68"/>
      <c r="F48" s="262"/>
      <c r="G48" s="263"/>
      <c r="H48" s="260"/>
      <c r="I48" s="260"/>
      <c r="J48" s="69"/>
      <c r="K48" s="69"/>
      <c r="L48" s="67"/>
      <c r="M48" s="67"/>
      <c r="N48" s="70"/>
      <c r="O48" s="71"/>
      <c r="P48" s="71"/>
      <c r="Q48" s="72"/>
      <c r="R48" s="74">
        <f t="shared" si="9"/>
        <v>0</v>
      </c>
      <c r="S48" s="75" t="e">
        <f t="shared" si="10"/>
        <v>#DIV/0!</v>
      </c>
      <c r="T48" s="195">
        <f t="shared" si="11"/>
        <v>0</v>
      </c>
      <c r="U48" s="196"/>
      <c r="V48" s="196"/>
      <c r="W48" s="197"/>
      <c r="X48" s="237"/>
      <c r="Y48" s="196"/>
    </row>
    <row r="49" spans="1:24" s="198" customFormat="1" ht="36.75" customHeight="1" x14ac:dyDescent="0.2">
      <c r="A49" s="66"/>
      <c r="B49" s="67"/>
      <c r="C49" s="210"/>
      <c r="D49" s="67"/>
      <c r="E49" s="68"/>
      <c r="F49" s="262"/>
      <c r="G49" s="263"/>
      <c r="H49" s="260"/>
      <c r="I49" s="260"/>
      <c r="J49" s="69"/>
      <c r="K49" s="69"/>
      <c r="L49" s="67"/>
      <c r="M49" s="67"/>
      <c r="N49" s="70"/>
      <c r="O49" s="71"/>
      <c r="P49" s="71"/>
      <c r="Q49" s="72"/>
      <c r="R49" s="74">
        <f t="shared" si="9"/>
        <v>0</v>
      </c>
      <c r="S49" s="75" t="e">
        <f t="shared" si="10"/>
        <v>#DIV/0!</v>
      </c>
      <c r="T49" s="195">
        <f t="shared" si="11"/>
        <v>0</v>
      </c>
      <c r="U49" s="196"/>
      <c r="X49" s="236"/>
    </row>
    <row r="50" spans="1:24" s="198" customFormat="1" ht="36.75" customHeight="1" x14ac:dyDescent="0.2">
      <c r="A50" s="66"/>
      <c r="B50" s="67"/>
      <c r="C50" s="210"/>
      <c r="D50" s="67"/>
      <c r="E50" s="68"/>
      <c r="F50" s="262"/>
      <c r="G50" s="263"/>
      <c r="H50" s="260"/>
      <c r="I50" s="260"/>
      <c r="J50" s="69"/>
      <c r="K50" s="69"/>
      <c r="L50" s="67"/>
      <c r="M50" s="67"/>
      <c r="N50" s="70"/>
      <c r="O50" s="71"/>
      <c r="P50" s="71"/>
      <c r="Q50" s="72"/>
      <c r="R50" s="74">
        <f t="shared" si="9"/>
        <v>0</v>
      </c>
      <c r="S50" s="75" t="e">
        <f t="shared" si="10"/>
        <v>#DIV/0!</v>
      </c>
      <c r="T50" s="195">
        <f t="shared" si="11"/>
        <v>0</v>
      </c>
      <c r="U50" s="196"/>
      <c r="X50" s="236"/>
    </row>
    <row r="51" spans="1:24" s="198" customFormat="1" ht="36.75" customHeight="1" x14ac:dyDescent="0.2">
      <c r="A51" s="66"/>
      <c r="B51" s="67"/>
      <c r="C51" s="210"/>
      <c r="D51" s="67"/>
      <c r="E51" s="68"/>
      <c r="F51" s="262"/>
      <c r="G51" s="263"/>
      <c r="H51" s="260"/>
      <c r="I51" s="260"/>
      <c r="J51" s="69"/>
      <c r="K51" s="69"/>
      <c r="L51" s="67"/>
      <c r="M51" s="67"/>
      <c r="N51" s="70"/>
      <c r="O51" s="71"/>
      <c r="P51" s="71"/>
      <c r="Q51" s="72"/>
      <c r="R51" s="74">
        <f t="shared" si="9"/>
        <v>0</v>
      </c>
      <c r="S51" s="75" t="e">
        <f t="shared" si="10"/>
        <v>#DIV/0!</v>
      </c>
      <c r="T51" s="195">
        <f t="shared" si="11"/>
        <v>0</v>
      </c>
      <c r="U51" s="196"/>
    </row>
    <row r="52" spans="1:24" s="198" customFormat="1" ht="36.75" customHeight="1" x14ac:dyDescent="0.2">
      <c r="A52" s="66"/>
      <c r="B52" s="67"/>
      <c r="C52" s="210"/>
      <c r="D52" s="67"/>
      <c r="E52" s="68"/>
      <c r="F52" s="262"/>
      <c r="G52" s="263"/>
      <c r="H52" s="260"/>
      <c r="I52" s="260"/>
      <c r="J52" s="69"/>
      <c r="K52" s="69"/>
      <c r="L52" s="67"/>
      <c r="M52" s="67"/>
      <c r="N52" s="70"/>
      <c r="O52" s="71"/>
      <c r="P52" s="71"/>
      <c r="Q52" s="72"/>
      <c r="R52" s="74">
        <f t="shared" si="9"/>
        <v>0</v>
      </c>
      <c r="S52" s="75" t="e">
        <f t="shared" si="10"/>
        <v>#DIV/0!</v>
      </c>
      <c r="T52" s="195">
        <f t="shared" si="11"/>
        <v>0</v>
      </c>
      <c r="U52" s="196"/>
    </row>
    <row r="53" spans="1:24" s="199" customFormat="1" ht="36.75" customHeight="1" x14ac:dyDescent="0.2">
      <c r="A53" s="66"/>
      <c r="B53" s="67"/>
      <c r="C53" s="210"/>
      <c r="D53" s="67"/>
      <c r="E53" s="68"/>
      <c r="F53" s="262"/>
      <c r="G53" s="263"/>
      <c r="H53" s="260"/>
      <c r="I53" s="260"/>
      <c r="J53" s="69"/>
      <c r="K53" s="69"/>
      <c r="L53" s="67"/>
      <c r="M53" s="67"/>
      <c r="N53" s="70"/>
      <c r="O53" s="71"/>
      <c r="P53" s="71"/>
      <c r="Q53" s="72"/>
      <c r="R53" s="74">
        <f t="shared" si="9"/>
        <v>0</v>
      </c>
      <c r="S53" s="75" t="e">
        <f t="shared" si="10"/>
        <v>#DIV/0!</v>
      </c>
      <c r="T53" s="195">
        <f t="shared" si="11"/>
        <v>0</v>
      </c>
      <c r="U53" s="197"/>
    </row>
    <row r="54" spans="1:24" s="199" customFormat="1" ht="36.75" customHeight="1" x14ac:dyDescent="0.2">
      <c r="A54" s="66"/>
      <c r="B54" s="67"/>
      <c r="C54" s="210"/>
      <c r="D54" s="67"/>
      <c r="E54" s="68"/>
      <c r="F54" s="262"/>
      <c r="G54" s="263"/>
      <c r="H54" s="260"/>
      <c r="I54" s="260"/>
      <c r="J54" s="69"/>
      <c r="K54" s="69"/>
      <c r="L54" s="67"/>
      <c r="M54" s="67"/>
      <c r="N54" s="70"/>
      <c r="O54" s="71"/>
      <c r="P54" s="71"/>
      <c r="Q54" s="72"/>
      <c r="R54" s="74">
        <f t="shared" si="9"/>
        <v>0</v>
      </c>
      <c r="S54" s="75" t="e">
        <f t="shared" si="10"/>
        <v>#DIV/0!</v>
      </c>
      <c r="T54" s="195">
        <f t="shared" si="11"/>
        <v>0</v>
      </c>
      <c r="U54" s="197"/>
    </row>
    <row r="55" spans="1:24" s="199" customFormat="1" ht="36.75" customHeight="1" x14ac:dyDescent="0.2">
      <c r="A55" s="66"/>
      <c r="B55" s="67"/>
      <c r="C55" s="210"/>
      <c r="D55" s="67"/>
      <c r="E55" s="68"/>
      <c r="F55" s="262"/>
      <c r="G55" s="263"/>
      <c r="H55" s="260"/>
      <c r="I55" s="260"/>
      <c r="J55" s="69"/>
      <c r="K55" s="69"/>
      <c r="L55" s="67"/>
      <c r="M55" s="67"/>
      <c r="N55" s="70"/>
      <c r="O55" s="71"/>
      <c r="P55" s="71"/>
      <c r="Q55" s="72"/>
      <c r="R55" s="74">
        <f t="shared" ref="R55:R58" si="12">A55*O55</f>
        <v>0</v>
      </c>
      <c r="S55" s="75" t="e">
        <f t="shared" ref="S55:S58" si="13">R55/J$12</f>
        <v>#DIV/0!</v>
      </c>
      <c r="T55" s="195"/>
      <c r="U55" s="197"/>
    </row>
    <row r="56" spans="1:24" s="199" customFormat="1" ht="36.75" customHeight="1" x14ac:dyDescent="0.2">
      <c r="A56" s="66"/>
      <c r="B56" s="67"/>
      <c r="C56" s="210"/>
      <c r="D56" s="67"/>
      <c r="E56" s="68"/>
      <c r="F56" s="262"/>
      <c r="G56" s="263"/>
      <c r="H56" s="260"/>
      <c r="I56" s="260"/>
      <c r="J56" s="69"/>
      <c r="K56" s="69"/>
      <c r="L56" s="67"/>
      <c r="M56" s="67"/>
      <c r="N56" s="70"/>
      <c r="O56" s="71"/>
      <c r="P56" s="71"/>
      <c r="Q56" s="72"/>
      <c r="R56" s="74">
        <f t="shared" si="12"/>
        <v>0</v>
      </c>
      <c r="S56" s="75" t="e">
        <f t="shared" si="13"/>
        <v>#DIV/0!</v>
      </c>
      <c r="T56" s="195"/>
      <c r="U56" s="197"/>
    </row>
    <row r="57" spans="1:24" s="199" customFormat="1" ht="36.75" customHeight="1" x14ac:dyDescent="0.2">
      <c r="A57" s="66"/>
      <c r="B57" s="67"/>
      <c r="C57" s="210"/>
      <c r="D57" s="67"/>
      <c r="E57" s="68"/>
      <c r="F57" s="262"/>
      <c r="G57" s="263"/>
      <c r="H57" s="260"/>
      <c r="I57" s="260"/>
      <c r="J57" s="69"/>
      <c r="K57" s="69"/>
      <c r="L57" s="67"/>
      <c r="M57" s="67"/>
      <c r="N57" s="70"/>
      <c r="O57" s="71"/>
      <c r="P57" s="71"/>
      <c r="Q57" s="72"/>
      <c r="R57" s="74">
        <f t="shared" si="12"/>
        <v>0</v>
      </c>
      <c r="S57" s="75" t="e">
        <f t="shared" si="13"/>
        <v>#DIV/0!</v>
      </c>
      <c r="T57" s="195"/>
      <c r="U57" s="197"/>
    </row>
    <row r="58" spans="1:24" s="199" customFormat="1" ht="36.75" customHeight="1" x14ac:dyDescent="0.2">
      <c r="A58" s="66"/>
      <c r="B58" s="67"/>
      <c r="C58" s="210"/>
      <c r="D58" s="67"/>
      <c r="E58" s="68"/>
      <c r="F58" s="262"/>
      <c r="G58" s="263"/>
      <c r="H58" s="260"/>
      <c r="I58" s="260"/>
      <c r="J58" s="69"/>
      <c r="K58" s="69"/>
      <c r="L58" s="67"/>
      <c r="M58" s="67"/>
      <c r="N58" s="70"/>
      <c r="O58" s="71"/>
      <c r="P58" s="71"/>
      <c r="Q58" s="72"/>
      <c r="R58" s="74">
        <f t="shared" si="12"/>
        <v>0</v>
      </c>
      <c r="S58" s="75" t="e">
        <f t="shared" si="13"/>
        <v>#DIV/0!</v>
      </c>
      <c r="T58" s="195"/>
      <c r="U58" s="197"/>
    </row>
    <row r="59" spans="1:24" s="199" customFormat="1" ht="36.75" customHeight="1" x14ac:dyDescent="0.2">
      <c r="A59" s="66"/>
      <c r="B59" s="67"/>
      <c r="C59" s="210"/>
      <c r="D59" s="67"/>
      <c r="E59" s="68"/>
      <c r="F59" s="262"/>
      <c r="G59" s="263"/>
      <c r="H59" s="260"/>
      <c r="I59" s="260"/>
      <c r="J59" s="69"/>
      <c r="K59" s="69"/>
      <c r="L59" s="67"/>
      <c r="M59" s="67"/>
      <c r="N59" s="70"/>
      <c r="O59" s="71"/>
      <c r="P59" s="71"/>
      <c r="Q59" s="72"/>
      <c r="R59" s="74">
        <f t="shared" si="9"/>
        <v>0</v>
      </c>
      <c r="S59" s="75" t="e">
        <f t="shared" si="10"/>
        <v>#DIV/0!</v>
      </c>
      <c r="T59" s="195">
        <f t="shared" si="11"/>
        <v>0</v>
      </c>
      <c r="U59" s="197"/>
    </row>
    <row r="60" spans="1:24" s="199" customFormat="1" ht="36.75" customHeight="1" x14ac:dyDescent="0.2">
      <c r="A60" s="66"/>
      <c r="B60" s="67"/>
      <c r="C60" s="210"/>
      <c r="D60" s="67"/>
      <c r="E60" s="68"/>
      <c r="F60" s="262"/>
      <c r="G60" s="263"/>
      <c r="H60" s="260"/>
      <c r="I60" s="260"/>
      <c r="J60" s="69"/>
      <c r="K60" s="69"/>
      <c r="L60" s="67"/>
      <c r="M60" s="67"/>
      <c r="N60" s="70"/>
      <c r="O60" s="71"/>
      <c r="P60" s="71"/>
      <c r="Q60" s="72"/>
      <c r="R60" s="74">
        <f t="shared" si="9"/>
        <v>0</v>
      </c>
      <c r="S60" s="75" t="e">
        <f t="shared" si="10"/>
        <v>#DIV/0!</v>
      </c>
      <c r="T60" s="195">
        <f t="shared" si="11"/>
        <v>0</v>
      </c>
      <c r="U60" s="197"/>
    </row>
    <row r="61" spans="1:24" s="199" customFormat="1" ht="36.75" customHeight="1" x14ac:dyDescent="0.2">
      <c r="A61" s="73"/>
      <c r="B61" s="67"/>
      <c r="C61" s="210"/>
      <c r="D61" s="67"/>
      <c r="E61" s="68"/>
      <c r="F61" s="262"/>
      <c r="G61" s="263"/>
      <c r="H61" s="260"/>
      <c r="I61" s="260"/>
      <c r="J61" s="69"/>
      <c r="K61" s="69"/>
      <c r="L61" s="67"/>
      <c r="M61" s="67"/>
      <c r="N61" s="70"/>
      <c r="O61" s="71"/>
      <c r="P61" s="71"/>
      <c r="Q61" s="72"/>
      <c r="R61" s="74">
        <f t="shared" si="9"/>
        <v>0</v>
      </c>
      <c r="S61" s="75" t="e">
        <f t="shared" si="10"/>
        <v>#DIV/0!</v>
      </c>
      <c r="T61" s="195">
        <f t="shared" si="11"/>
        <v>0</v>
      </c>
      <c r="U61" s="197"/>
    </row>
    <row r="62" spans="1:24" s="199" customFormat="1" ht="36.75" customHeight="1" x14ac:dyDescent="0.2">
      <c r="A62" s="67"/>
      <c r="B62" s="67"/>
      <c r="C62" s="210"/>
      <c r="D62" s="67"/>
      <c r="E62" s="68"/>
      <c r="F62" s="259"/>
      <c r="G62" s="259"/>
      <c r="H62" s="260"/>
      <c r="I62" s="260"/>
      <c r="J62" s="256"/>
      <c r="K62" s="256"/>
      <c r="L62" s="67"/>
      <c r="M62" s="67"/>
      <c r="N62" s="70"/>
      <c r="O62" s="71"/>
      <c r="P62" s="71"/>
      <c r="Q62" s="72"/>
      <c r="R62" s="74">
        <f t="shared" si="9"/>
        <v>0</v>
      </c>
      <c r="S62" s="75" t="e">
        <f t="shared" si="10"/>
        <v>#DIV/0!</v>
      </c>
      <c r="T62" s="195">
        <f t="shared" si="11"/>
        <v>0</v>
      </c>
      <c r="U62" s="197"/>
    </row>
    <row r="63" spans="1:24" s="199" customFormat="1" ht="36.75" customHeight="1" x14ac:dyDescent="0.2">
      <c r="A63" s="67"/>
      <c r="B63" s="67"/>
      <c r="C63" s="210"/>
      <c r="D63" s="67"/>
      <c r="E63" s="68"/>
      <c r="F63" s="259"/>
      <c r="G63" s="259"/>
      <c r="H63" s="260"/>
      <c r="I63" s="260"/>
      <c r="J63" s="256"/>
      <c r="K63" s="256"/>
      <c r="L63" s="67"/>
      <c r="M63" s="67"/>
      <c r="N63" s="70"/>
      <c r="O63" s="71"/>
      <c r="P63" s="71"/>
      <c r="Q63" s="72"/>
      <c r="R63" s="74">
        <f t="shared" ref="R63:R75" si="14">A63*O63</f>
        <v>0</v>
      </c>
      <c r="S63" s="75" t="e">
        <f t="shared" ref="S63:S75" si="15">R63/J$12</f>
        <v>#DIV/0!</v>
      </c>
      <c r="T63" s="195"/>
      <c r="U63" s="197"/>
    </row>
    <row r="64" spans="1:24" s="199" customFormat="1" ht="36.75" customHeight="1" x14ac:dyDescent="0.2">
      <c r="A64" s="67"/>
      <c r="B64" s="67"/>
      <c r="C64" s="210"/>
      <c r="D64" s="67"/>
      <c r="E64" s="68"/>
      <c r="F64" s="259"/>
      <c r="G64" s="259"/>
      <c r="H64" s="260"/>
      <c r="I64" s="260"/>
      <c r="J64" s="256"/>
      <c r="K64" s="256"/>
      <c r="L64" s="67"/>
      <c r="M64" s="67"/>
      <c r="N64" s="70"/>
      <c r="O64" s="71"/>
      <c r="P64" s="71"/>
      <c r="Q64" s="72"/>
      <c r="R64" s="74">
        <f t="shared" si="14"/>
        <v>0</v>
      </c>
      <c r="S64" s="75" t="e">
        <f t="shared" si="15"/>
        <v>#DIV/0!</v>
      </c>
      <c r="T64" s="195"/>
      <c r="U64" s="197"/>
    </row>
    <row r="65" spans="1:21" s="199" customFormat="1" ht="36.75" customHeight="1" x14ac:dyDescent="0.2">
      <c r="A65" s="67"/>
      <c r="B65" s="67"/>
      <c r="C65" s="210"/>
      <c r="D65" s="67"/>
      <c r="E65" s="68"/>
      <c r="F65" s="259"/>
      <c r="G65" s="259"/>
      <c r="H65" s="260"/>
      <c r="I65" s="260"/>
      <c r="J65" s="256"/>
      <c r="K65" s="256"/>
      <c r="L65" s="67"/>
      <c r="M65" s="67"/>
      <c r="N65" s="70"/>
      <c r="O65" s="71"/>
      <c r="P65" s="71"/>
      <c r="Q65" s="72"/>
      <c r="R65" s="74">
        <f t="shared" si="14"/>
        <v>0</v>
      </c>
      <c r="S65" s="75" t="e">
        <f t="shared" si="15"/>
        <v>#DIV/0!</v>
      </c>
      <c r="T65" s="195"/>
      <c r="U65" s="197"/>
    </row>
    <row r="66" spans="1:21" s="199" customFormat="1" ht="36.75" customHeight="1" x14ac:dyDescent="0.2">
      <c r="A66" s="67"/>
      <c r="B66" s="67"/>
      <c r="C66" s="210"/>
      <c r="D66" s="67"/>
      <c r="E66" s="68"/>
      <c r="F66" s="259"/>
      <c r="G66" s="259"/>
      <c r="H66" s="260"/>
      <c r="I66" s="260"/>
      <c r="J66" s="256"/>
      <c r="K66" s="256"/>
      <c r="L66" s="67"/>
      <c r="M66" s="67"/>
      <c r="N66" s="70"/>
      <c r="O66" s="71"/>
      <c r="P66" s="71"/>
      <c r="Q66" s="72"/>
      <c r="R66" s="74">
        <f t="shared" si="14"/>
        <v>0</v>
      </c>
      <c r="S66" s="75" t="e">
        <f t="shared" si="15"/>
        <v>#DIV/0!</v>
      </c>
      <c r="T66" s="195"/>
      <c r="U66" s="197"/>
    </row>
    <row r="67" spans="1:21" s="199" customFormat="1" ht="36.75" customHeight="1" x14ac:dyDescent="0.2">
      <c r="A67" s="67"/>
      <c r="B67" s="67"/>
      <c r="C67" s="210"/>
      <c r="D67" s="67"/>
      <c r="E67" s="68"/>
      <c r="F67" s="259"/>
      <c r="G67" s="259"/>
      <c r="H67" s="260"/>
      <c r="I67" s="260"/>
      <c r="J67" s="256"/>
      <c r="K67" s="256"/>
      <c r="L67" s="67"/>
      <c r="M67" s="67"/>
      <c r="N67" s="70"/>
      <c r="O67" s="71"/>
      <c r="P67" s="71"/>
      <c r="Q67" s="72"/>
      <c r="R67" s="74">
        <f t="shared" si="14"/>
        <v>0</v>
      </c>
      <c r="S67" s="75" t="e">
        <f t="shared" si="15"/>
        <v>#DIV/0!</v>
      </c>
      <c r="T67" s="195"/>
      <c r="U67" s="197"/>
    </row>
    <row r="68" spans="1:21" s="199" customFormat="1" ht="36.75" customHeight="1" x14ac:dyDescent="0.2">
      <c r="A68" s="67"/>
      <c r="B68" s="67"/>
      <c r="C68" s="210"/>
      <c r="D68" s="67"/>
      <c r="E68" s="68"/>
      <c r="F68" s="259"/>
      <c r="G68" s="259"/>
      <c r="H68" s="260"/>
      <c r="I68" s="260"/>
      <c r="J68" s="256"/>
      <c r="K68" s="256"/>
      <c r="L68" s="67"/>
      <c r="M68" s="67"/>
      <c r="N68" s="70"/>
      <c r="O68" s="71"/>
      <c r="P68" s="71"/>
      <c r="Q68" s="72"/>
      <c r="R68" s="74">
        <f t="shared" si="14"/>
        <v>0</v>
      </c>
      <c r="S68" s="75" t="e">
        <f t="shared" si="15"/>
        <v>#DIV/0!</v>
      </c>
      <c r="T68" s="195"/>
      <c r="U68" s="197"/>
    </row>
    <row r="69" spans="1:21" s="199" customFormat="1" ht="36.75" customHeight="1" x14ac:dyDescent="0.2">
      <c r="A69" s="67"/>
      <c r="B69" s="67"/>
      <c r="C69" s="210"/>
      <c r="D69" s="67"/>
      <c r="E69" s="68"/>
      <c r="F69" s="259"/>
      <c r="G69" s="259"/>
      <c r="H69" s="260"/>
      <c r="I69" s="260"/>
      <c r="J69" s="256"/>
      <c r="K69" s="256"/>
      <c r="L69" s="67"/>
      <c r="M69" s="67"/>
      <c r="N69" s="70"/>
      <c r="O69" s="71"/>
      <c r="P69" s="71"/>
      <c r="Q69" s="72"/>
      <c r="R69" s="74">
        <f t="shared" si="14"/>
        <v>0</v>
      </c>
      <c r="S69" s="75" t="e">
        <f t="shared" si="15"/>
        <v>#DIV/0!</v>
      </c>
      <c r="T69" s="195"/>
      <c r="U69" s="197"/>
    </row>
    <row r="70" spans="1:21" s="199" customFormat="1" ht="36.75" customHeight="1" x14ac:dyDescent="0.2">
      <c r="A70" s="67"/>
      <c r="B70" s="67"/>
      <c r="C70" s="210"/>
      <c r="D70" s="67"/>
      <c r="E70" s="68"/>
      <c r="F70" s="259"/>
      <c r="G70" s="259"/>
      <c r="H70" s="260"/>
      <c r="I70" s="260"/>
      <c r="J70" s="256"/>
      <c r="K70" s="256"/>
      <c r="L70" s="67"/>
      <c r="M70" s="67"/>
      <c r="N70" s="70"/>
      <c r="O70" s="71"/>
      <c r="P70" s="71"/>
      <c r="Q70" s="72"/>
      <c r="R70" s="74">
        <f t="shared" si="14"/>
        <v>0</v>
      </c>
      <c r="S70" s="75" t="e">
        <f t="shared" si="15"/>
        <v>#DIV/0!</v>
      </c>
      <c r="T70" s="195"/>
      <c r="U70" s="197"/>
    </row>
    <row r="71" spans="1:21" s="199" customFormat="1" ht="36.75" customHeight="1" x14ac:dyDescent="0.2">
      <c r="A71" s="67"/>
      <c r="B71" s="67"/>
      <c r="C71" s="210"/>
      <c r="D71" s="67"/>
      <c r="E71" s="68"/>
      <c r="F71" s="259"/>
      <c r="G71" s="259"/>
      <c r="H71" s="260"/>
      <c r="I71" s="260"/>
      <c r="J71" s="256"/>
      <c r="K71" s="256"/>
      <c r="L71" s="67"/>
      <c r="M71" s="67"/>
      <c r="N71" s="70"/>
      <c r="O71" s="71"/>
      <c r="P71" s="71"/>
      <c r="Q71" s="72"/>
      <c r="R71" s="74">
        <f t="shared" si="14"/>
        <v>0</v>
      </c>
      <c r="S71" s="75" t="e">
        <f t="shared" si="15"/>
        <v>#DIV/0!</v>
      </c>
      <c r="T71" s="195"/>
      <c r="U71" s="197"/>
    </row>
    <row r="72" spans="1:21" s="199" customFormat="1" ht="36.75" customHeight="1" x14ac:dyDescent="0.2">
      <c r="A72" s="67"/>
      <c r="B72" s="67"/>
      <c r="C72" s="210"/>
      <c r="D72" s="67"/>
      <c r="E72" s="68"/>
      <c r="F72" s="259"/>
      <c r="G72" s="259"/>
      <c r="H72" s="260"/>
      <c r="I72" s="260"/>
      <c r="J72" s="256"/>
      <c r="K72" s="256"/>
      <c r="L72" s="67"/>
      <c r="M72" s="67"/>
      <c r="N72" s="70"/>
      <c r="O72" s="71"/>
      <c r="P72" s="71"/>
      <c r="Q72" s="72"/>
      <c r="R72" s="74">
        <f t="shared" si="14"/>
        <v>0</v>
      </c>
      <c r="S72" s="75" t="e">
        <f t="shared" si="15"/>
        <v>#DIV/0!</v>
      </c>
      <c r="T72" s="195"/>
      <c r="U72" s="197"/>
    </row>
    <row r="73" spans="1:21" s="199" customFormat="1" ht="36.75" customHeight="1" x14ac:dyDescent="0.2">
      <c r="A73" s="67"/>
      <c r="B73" s="67"/>
      <c r="C73" s="210"/>
      <c r="D73" s="67"/>
      <c r="E73" s="68"/>
      <c r="F73" s="259"/>
      <c r="G73" s="259"/>
      <c r="H73" s="260"/>
      <c r="I73" s="260"/>
      <c r="J73" s="256"/>
      <c r="K73" s="256"/>
      <c r="L73" s="67"/>
      <c r="M73" s="67"/>
      <c r="N73" s="70"/>
      <c r="O73" s="71"/>
      <c r="P73" s="71"/>
      <c r="Q73" s="72"/>
      <c r="R73" s="74">
        <f t="shared" si="14"/>
        <v>0</v>
      </c>
      <c r="S73" s="75" t="e">
        <f t="shared" si="15"/>
        <v>#DIV/0!</v>
      </c>
      <c r="T73" s="195"/>
      <c r="U73" s="197"/>
    </row>
    <row r="74" spans="1:21" s="199" customFormat="1" ht="36.75" customHeight="1" x14ac:dyDescent="0.2">
      <c r="A74" s="67"/>
      <c r="B74" s="67"/>
      <c r="C74" s="210"/>
      <c r="D74" s="67"/>
      <c r="E74" s="68"/>
      <c r="F74" s="259"/>
      <c r="G74" s="259"/>
      <c r="H74" s="260"/>
      <c r="I74" s="260"/>
      <c r="J74" s="256"/>
      <c r="K74" s="256"/>
      <c r="L74" s="67"/>
      <c r="M74" s="67"/>
      <c r="N74" s="70"/>
      <c r="O74" s="71"/>
      <c r="P74" s="71"/>
      <c r="Q74" s="72"/>
      <c r="R74" s="74">
        <f t="shared" si="14"/>
        <v>0</v>
      </c>
      <c r="S74" s="75" t="e">
        <f t="shared" si="15"/>
        <v>#DIV/0!</v>
      </c>
      <c r="T74" s="195"/>
      <c r="U74" s="197"/>
    </row>
    <row r="75" spans="1:21" s="199" customFormat="1" ht="36.75" customHeight="1" x14ac:dyDescent="0.2">
      <c r="A75" s="67"/>
      <c r="B75" s="67"/>
      <c r="C75" s="210"/>
      <c r="D75" s="67"/>
      <c r="E75" s="68"/>
      <c r="F75" s="259"/>
      <c r="G75" s="259"/>
      <c r="H75" s="260"/>
      <c r="I75" s="260"/>
      <c r="J75" s="256"/>
      <c r="K75" s="256"/>
      <c r="L75" s="67"/>
      <c r="M75" s="67"/>
      <c r="N75" s="70"/>
      <c r="O75" s="71"/>
      <c r="P75" s="71"/>
      <c r="Q75" s="72"/>
      <c r="R75" s="74">
        <f t="shared" si="14"/>
        <v>0</v>
      </c>
      <c r="S75" s="75" t="e">
        <f t="shared" si="15"/>
        <v>#DIV/0!</v>
      </c>
      <c r="T75" s="195"/>
      <c r="U75" s="197"/>
    </row>
    <row r="76" spans="1:21" s="199" customFormat="1" ht="36.75" customHeight="1" x14ac:dyDescent="0.2">
      <c r="A76" s="67"/>
      <c r="B76" s="67"/>
      <c r="C76" s="210"/>
      <c r="D76" s="67"/>
      <c r="E76" s="68"/>
      <c r="F76" s="259"/>
      <c r="G76" s="259"/>
      <c r="H76" s="260"/>
      <c r="I76" s="260"/>
      <c r="J76" s="256"/>
      <c r="K76" s="256"/>
      <c r="L76" s="67"/>
      <c r="M76" s="67"/>
      <c r="N76" s="70"/>
      <c r="O76" s="71"/>
      <c r="P76" s="71"/>
      <c r="Q76" s="72"/>
      <c r="R76" s="74"/>
      <c r="S76" s="75"/>
      <c r="T76" s="195"/>
      <c r="U76" s="197"/>
    </row>
    <row r="77" spans="1:21" s="199" customFormat="1" ht="36.75" customHeight="1" x14ac:dyDescent="0.2">
      <c r="A77" s="67"/>
      <c r="B77" s="67"/>
      <c r="C77" s="210"/>
      <c r="D77" s="67"/>
      <c r="E77" s="68"/>
      <c r="F77" s="259"/>
      <c r="G77" s="259"/>
      <c r="H77" s="260"/>
      <c r="I77" s="260"/>
      <c r="J77" s="256"/>
      <c r="K77" s="256"/>
      <c r="L77" s="67"/>
      <c r="M77" s="67"/>
      <c r="N77" s="70"/>
      <c r="O77" s="71"/>
      <c r="P77" s="71"/>
      <c r="Q77" s="72"/>
      <c r="R77" s="74"/>
      <c r="S77" s="75"/>
      <c r="T77" s="195"/>
      <c r="U77" s="197"/>
    </row>
    <row r="78" spans="1:21" s="199" customFormat="1" ht="36.75" customHeight="1" x14ac:dyDescent="0.2">
      <c r="A78" s="67"/>
      <c r="B78" s="67"/>
      <c r="C78" s="210"/>
      <c r="D78" s="67"/>
      <c r="E78" s="68"/>
      <c r="F78" s="259"/>
      <c r="G78" s="259"/>
      <c r="H78" s="260"/>
      <c r="I78" s="260"/>
      <c r="J78" s="256"/>
      <c r="K78" s="256"/>
      <c r="L78" s="67"/>
      <c r="M78" s="67"/>
      <c r="N78" s="70"/>
      <c r="O78" s="71"/>
      <c r="P78" s="71"/>
      <c r="Q78" s="72"/>
      <c r="R78" s="74"/>
      <c r="S78" s="75"/>
      <c r="T78" s="195"/>
      <c r="U78" s="197"/>
    </row>
  </sheetData>
  <sheetProtection algorithmName="SHA-512" hashValue="ynsaa4xniRpY11o92JV+370Lqr2j92yC40q0tldIF4WniTgF+wOUK0xGMvRmGUlKTpvB0PrjUvuekAe7WGQTeA==" saltValue="g3ga3FfPEd8I5SUOne8fRw==" spinCount="100000" sheet="1" scenarios="1" formatColumns="0" sort="0" autoFilter="0"/>
  <dataConsolidate/>
  <mergeCells count="156">
    <mergeCell ref="F55:G55"/>
    <mergeCell ref="H55:I55"/>
    <mergeCell ref="F56:G56"/>
    <mergeCell ref="H56:I56"/>
    <mergeCell ref="F57:G57"/>
    <mergeCell ref="H57:I57"/>
    <mergeCell ref="F58:G58"/>
    <mergeCell ref="H58:I58"/>
    <mergeCell ref="H44:I44"/>
    <mergeCell ref="H50:I50"/>
    <mergeCell ref="W35:X35"/>
    <mergeCell ref="F42:G42"/>
    <mergeCell ref="H42:I42"/>
    <mergeCell ref="F32:G32"/>
    <mergeCell ref="H32:I32"/>
    <mergeCell ref="U28:V28"/>
    <mergeCell ref="W28:X28"/>
    <mergeCell ref="F39:G39"/>
    <mergeCell ref="H39:I39"/>
    <mergeCell ref="U29:V29"/>
    <mergeCell ref="W29:X29"/>
    <mergeCell ref="H30:I30"/>
    <mergeCell ref="F31:G31"/>
    <mergeCell ref="H31:I31"/>
    <mergeCell ref="U31:V31"/>
    <mergeCell ref="W31:X31"/>
    <mergeCell ref="F38:G38"/>
    <mergeCell ref="H38:I38"/>
    <mergeCell ref="H61:I61"/>
    <mergeCell ref="U26:V26"/>
    <mergeCell ref="W26:X26"/>
    <mergeCell ref="F37:G37"/>
    <mergeCell ref="H37:I37"/>
    <mergeCell ref="U27:V27"/>
    <mergeCell ref="W27:X27"/>
    <mergeCell ref="F34:G34"/>
    <mergeCell ref="H34:I34"/>
    <mergeCell ref="F35:G35"/>
    <mergeCell ref="H35:I35"/>
    <mergeCell ref="F36:G36"/>
    <mergeCell ref="H36:I36"/>
    <mergeCell ref="U32:V32"/>
    <mergeCell ref="W32:X32"/>
    <mergeCell ref="U33:V33"/>
    <mergeCell ref="W33:X33"/>
    <mergeCell ref="U30:V30"/>
    <mergeCell ref="W30:X30"/>
    <mergeCell ref="W34:X34"/>
    <mergeCell ref="F45:G45"/>
    <mergeCell ref="H45:I45"/>
    <mergeCell ref="U35:V35"/>
    <mergeCell ref="U34:V34"/>
    <mergeCell ref="W1:X1"/>
    <mergeCell ref="A3:J4"/>
    <mergeCell ref="C24:H24"/>
    <mergeCell ref="F23:G23"/>
    <mergeCell ref="A24:B24"/>
    <mergeCell ref="A5:C5"/>
    <mergeCell ref="A1:E1"/>
    <mergeCell ref="A2:E2"/>
    <mergeCell ref="A23:C23"/>
    <mergeCell ref="A20:C20"/>
    <mergeCell ref="A21:C21"/>
    <mergeCell ref="A22:C22"/>
    <mergeCell ref="G1:H2"/>
    <mergeCell ref="I1:I2"/>
    <mergeCell ref="J14:J16"/>
    <mergeCell ref="I14:I16"/>
    <mergeCell ref="A9:D9"/>
    <mergeCell ref="A14:D14"/>
    <mergeCell ref="L5:S12"/>
    <mergeCell ref="F8:F11"/>
    <mergeCell ref="G14:H14"/>
    <mergeCell ref="I21:I22"/>
    <mergeCell ref="J21:J22"/>
    <mergeCell ref="I23:I24"/>
    <mergeCell ref="I17:I19"/>
    <mergeCell ref="J17:J19"/>
    <mergeCell ref="F16:F17"/>
    <mergeCell ref="H26:I26"/>
    <mergeCell ref="F26:G26"/>
    <mergeCell ref="H46:I46"/>
    <mergeCell ref="R25:T25"/>
    <mergeCell ref="K15:P15"/>
    <mergeCell ref="F33:G33"/>
    <mergeCell ref="H33:I33"/>
    <mergeCell ref="F43:G43"/>
    <mergeCell ref="H43:I43"/>
    <mergeCell ref="F40:G40"/>
    <mergeCell ref="H40:I40"/>
    <mergeCell ref="F41:G41"/>
    <mergeCell ref="H41:I41"/>
    <mergeCell ref="F27:G27"/>
    <mergeCell ref="H27:I27"/>
    <mergeCell ref="F28:G28"/>
    <mergeCell ref="H28:I28"/>
    <mergeCell ref="F29:G29"/>
    <mergeCell ref="H29:I29"/>
    <mergeCell ref="F30:G30"/>
    <mergeCell ref="F44:G44"/>
    <mergeCell ref="J23:J24"/>
    <mergeCell ref="F47:G47"/>
    <mergeCell ref="F60:G60"/>
    <mergeCell ref="F61:G61"/>
    <mergeCell ref="F62:G62"/>
    <mergeCell ref="F48:G48"/>
    <mergeCell ref="F50:G50"/>
    <mergeCell ref="F49:G49"/>
    <mergeCell ref="F51:G51"/>
    <mergeCell ref="F52:G52"/>
    <mergeCell ref="F53:G53"/>
    <mergeCell ref="F54:G54"/>
    <mergeCell ref="F59:G59"/>
    <mergeCell ref="F46:G46"/>
    <mergeCell ref="H60:I60"/>
    <mergeCell ref="H62:I62"/>
    <mergeCell ref="H51:I51"/>
    <mergeCell ref="H52:I52"/>
    <mergeCell ref="H53:I53"/>
    <mergeCell ref="H54:I54"/>
    <mergeCell ref="H59:I59"/>
    <mergeCell ref="H47:I47"/>
    <mergeCell ref="H48:I48"/>
    <mergeCell ref="H49:I49"/>
    <mergeCell ref="F63:G63"/>
    <mergeCell ref="H63:I63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H68:I68"/>
    <mergeCell ref="F69:G69"/>
    <mergeCell ref="H69:I69"/>
    <mergeCell ref="F70:G70"/>
    <mergeCell ref="H70:I70"/>
    <mergeCell ref="F71:G71"/>
    <mergeCell ref="H71:I71"/>
    <mergeCell ref="F72:G72"/>
    <mergeCell ref="H72:I72"/>
    <mergeCell ref="F78:G78"/>
    <mergeCell ref="H78:I78"/>
    <mergeCell ref="F73:G73"/>
    <mergeCell ref="H73:I73"/>
    <mergeCell ref="F74:G74"/>
    <mergeCell ref="H74:I74"/>
    <mergeCell ref="F75:G75"/>
    <mergeCell ref="H75:I75"/>
    <mergeCell ref="F76:G76"/>
    <mergeCell ref="H76:I76"/>
    <mergeCell ref="F77:G77"/>
    <mergeCell ref="H77:I77"/>
  </mergeCells>
  <phoneticPr fontId="0" type="noConversion"/>
  <dataValidations count="17">
    <dataValidation type="list" allowBlank="1" showInputMessage="1" showErrorMessage="1" sqref="K27:K75" xr:uid="{00000000-0002-0000-0000-000000000000}">
      <formula1>yesno</formula1>
    </dataValidation>
    <dataValidation type="list" allowBlank="1" showInputMessage="1" showErrorMessage="1" sqref="M27:M75" xr:uid="{00000000-0002-0000-0000-000001000000}">
      <formula1>contentuom</formula1>
    </dataValidation>
    <dataValidation type="list" allowBlank="1" showInputMessage="1" showErrorMessage="1" sqref="V4" xr:uid="{00000000-0002-0000-0000-000002000000}">
      <formula1>datecode</formula1>
    </dataValidation>
    <dataValidation type="list" allowBlank="1" showErrorMessage="1" errorTitle="Invalid Entry" error="Select from dropdown list." sqref="G12" xr:uid="{00000000-0002-0000-0000-000003000000}">
      <formula1>displaytype</formula1>
    </dataValidation>
    <dataValidation type="list" allowBlank="1" showInputMessage="1" showErrorMessage="1" sqref="G14 K14" xr:uid="{00000000-0002-0000-0000-000004000000}">
      <formula1>securitytag</formula1>
    </dataValidation>
    <dataValidation type="list" allowBlank="1" showInputMessage="1" showErrorMessage="1" sqref="D7" xr:uid="{00000000-0002-0000-0000-000005000000}">
      <formula1>itemtype</formula1>
    </dataValidation>
    <dataValidation type="list" allowBlank="1" showInputMessage="1" showErrorMessage="1" sqref="D16 D11" xr:uid="{00000000-0002-0000-0000-000006000000}">
      <formula1>dimuom</formula1>
    </dataValidation>
    <dataValidation type="list" allowBlank="1" showInputMessage="1" showErrorMessage="1" sqref="B18" xr:uid="{00000000-0002-0000-0000-000007000000}">
      <formula1>weightuom</formula1>
    </dataValidation>
    <dataValidation type="list" allowBlank="1" showInputMessage="1" showErrorMessage="1" sqref="H27:H75" xr:uid="{00000000-0002-0000-0000-000008000000}">
      <formula1>bonustypes</formula1>
    </dataValidation>
    <dataValidation type="list" allowBlank="1" showInputMessage="1" showErrorMessage="1" sqref="D27:D75" xr:uid="{00000000-0002-0000-0000-000009000000}">
      <formula1>upctype</formula1>
    </dataValidation>
    <dataValidation type="list" allowBlank="1" showInputMessage="1" showErrorMessage="1" errorTitle="display weight" error="Display cannot weigh more than 50 pounds" sqref="B13" xr:uid="{00000000-0002-0000-0000-00000A000000}">
      <formula1>weightuom</formula1>
    </dataValidation>
    <dataValidation type="decimal" operator="lessThanOrEqual" allowBlank="1" showInputMessage="1" showErrorMessage="1" error="Display cannot weigh more than 50 pounds" sqref="A13" xr:uid="{00000000-0002-0000-0000-00000B000000}">
      <formula1>50</formula1>
    </dataValidation>
    <dataValidation type="decimal" operator="lessThanOrEqual" allowBlank="1" showInputMessage="1" showErrorMessage="1" errorTitle="case weight" error="Case cannot weigh more than 50 pounds" sqref="A18" xr:uid="{00000000-0002-0000-0000-00000C000000}">
      <formula1>50</formula1>
    </dataValidation>
    <dataValidation type="list" allowBlank="1" showErrorMessage="1" errorTitle="Invalid Entry" error="Select from dropdown list." sqref="J14:J16" xr:uid="{00000000-0002-0000-0000-00000D000000}">
      <formula1>Country_of_Origin</formula1>
    </dataValidation>
    <dataValidation type="list" allowBlank="1" showErrorMessage="1" errorTitle="Invalid Entry" error="Select from dropdown list." sqref="J17:J19" xr:uid="{00000000-0002-0000-0000-00000E000000}">
      <formula1>port_of_loading</formula1>
    </dataValidation>
    <dataValidation type="custom" allowBlank="1" showInputMessage="1" showErrorMessage="1" errorTitle="Three Decimals" error="Cost may not contain more than three decimal places." sqref="O27:P75" xr:uid="{00000000-0002-0000-0000-00000F000000}">
      <formula1>O27=ROUND(O27,3)</formula1>
    </dataValidation>
    <dataValidation type="custom" allowBlank="1" showInputMessage="1" showErrorMessage="1" errorTitle="Two decimals" error="Cost may not contain more than two decimal places." sqref="J6" xr:uid="{00000000-0002-0000-0000-000010000000}">
      <formula1>J6=ROUND(J6,2)</formula1>
    </dataValidation>
  </dataValidations>
  <printOptions gridLines="1"/>
  <pageMargins left="0.25" right="0.25" top="0.75" bottom="0.75" header="0.3" footer="0.3"/>
  <pageSetup scale="40" orientation="landscape" r:id="rId1"/>
  <headerFooter scaleWithDoc="0" alignWithMargins="0">
    <oddFooter>&amp;R
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2.75" x14ac:dyDescent="0.2"/>
  <cols>
    <col min="1" max="16384" width="9.140625" style="5"/>
  </cols>
  <sheetData/>
  <pageMargins left="0.7" right="0.7" top="0.75" bottom="0.75" header="0.3" footer="0.3"/>
  <pageSetup orientation="portrait" horizontalDpi="90" verticalDpi="90" r:id="rId1"/>
  <drawing r:id="rId2"/>
  <legacyDrawing r:id="rId3"/>
  <oleObjects>
    <mc:AlternateContent xmlns:mc="http://schemas.openxmlformats.org/markup-compatibility/2006">
      <mc:Choice Requires="x14">
        <oleObject progId="Acrobat Document" shapeId="2049" r:id="rId4">
          <objectPr defaultSize="0" r:id="rId5">
            <anchor moveWithCells="1">
              <from>
                <xdr:col>0</xdr:col>
                <xdr:colOff>38100</xdr:colOff>
                <xdr:row>0</xdr:row>
                <xdr:rowOff>19050</xdr:rowOff>
              </from>
              <to>
                <xdr:col>9</xdr:col>
                <xdr:colOff>381000</xdr:colOff>
                <xdr:row>46</xdr:row>
                <xdr:rowOff>114300</xdr:rowOff>
              </to>
            </anchor>
          </objectPr>
        </oleObject>
      </mc:Choice>
      <mc:Fallback>
        <oleObject progId="Acrobat Document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50"/>
  <sheetViews>
    <sheetView zoomScale="75" zoomScaleNormal="75" workbookViewId="0">
      <selection sqref="A1:C2"/>
    </sheetView>
  </sheetViews>
  <sheetFormatPr defaultRowHeight="12.75" x14ac:dyDescent="0.2"/>
  <cols>
    <col min="1" max="1" width="29.85546875" customWidth="1"/>
    <col min="2" max="2" width="27.7109375" customWidth="1"/>
    <col min="3" max="3" width="27.5703125" customWidth="1"/>
  </cols>
  <sheetData>
    <row r="1" spans="1:3" x14ac:dyDescent="0.2">
      <c r="A1" s="352" t="s">
        <v>118</v>
      </c>
      <c r="B1" s="353"/>
      <c r="C1" s="354"/>
    </row>
    <row r="2" spans="1:3" ht="13.5" thickBot="1" x14ac:dyDescent="0.25">
      <c r="A2" s="355"/>
      <c r="B2" s="356"/>
      <c r="C2" s="357"/>
    </row>
    <row r="3" spans="1:3" x14ac:dyDescent="0.2">
      <c r="A3" s="358" t="s">
        <v>119</v>
      </c>
      <c r="B3" s="359"/>
      <c r="C3" s="360"/>
    </row>
    <row r="4" spans="1:3" x14ac:dyDescent="0.2">
      <c r="A4" s="4" t="s">
        <v>86</v>
      </c>
      <c r="B4" s="1" t="s">
        <v>87</v>
      </c>
      <c r="C4" s="2" t="s">
        <v>14</v>
      </c>
    </row>
    <row r="5" spans="1:3" ht="25.5" x14ac:dyDescent="0.2">
      <c r="A5" s="6" t="s">
        <v>95</v>
      </c>
      <c r="B5" s="3" t="s">
        <v>88</v>
      </c>
      <c r="C5" s="7" t="s">
        <v>96</v>
      </c>
    </row>
    <row r="6" spans="1:3" ht="38.25" x14ac:dyDescent="0.2">
      <c r="A6" s="6" t="s">
        <v>61</v>
      </c>
      <c r="B6" s="3" t="s">
        <v>88</v>
      </c>
      <c r="C6" s="7" t="s">
        <v>97</v>
      </c>
    </row>
    <row r="7" spans="1:3" ht="165.75" x14ac:dyDescent="0.2">
      <c r="A7" s="7" t="s">
        <v>64</v>
      </c>
      <c r="B7" s="3" t="s">
        <v>88</v>
      </c>
      <c r="C7" s="7" t="s">
        <v>108</v>
      </c>
    </row>
    <row r="8" spans="1:3" ht="25.5" x14ac:dyDescent="0.2">
      <c r="A8" s="6" t="s">
        <v>65</v>
      </c>
      <c r="B8" s="3" t="s">
        <v>88</v>
      </c>
      <c r="C8" s="8" t="s">
        <v>98</v>
      </c>
    </row>
    <row r="9" spans="1:3" ht="63.75" x14ac:dyDescent="0.2">
      <c r="A9" s="9" t="s">
        <v>120</v>
      </c>
      <c r="B9" s="10" t="s">
        <v>88</v>
      </c>
      <c r="C9" s="11" t="s">
        <v>121</v>
      </c>
    </row>
    <row r="10" spans="1:3" ht="38.25" x14ac:dyDescent="0.2">
      <c r="A10" s="12" t="s">
        <v>67</v>
      </c>
      <c r="B10" s="10" t="s">
        <v>88</v>
      </c>
      <c r="C10" s="11" t="s">
        <v>122</v>
      </c>
    </row>
    <row r="11" spans="1:3" ht="76.5" x14ac:dyDescent="0.2">
      <c r="A11" s="9" t="s">
        <v>123</v>
      </c>
      <c r="B11" s="10" t="s">
        <v>88</v>
      </c>
      <c r="C11" s="11" t="s">
        <v>124</v>
      </c>
    </row>
    <row r="12" spans="1:3" ht="38.25" x14ac:dyDescent="0.2">
      <c r="A12" s="12" t="s">
        <v>125</v>
      </c>
      <c r="B12" s="10" t="s">
        <v>88</v>
      </c>
      <c r="C12" s="11" t="s">
        <v>122</v>
      </c>
    </row>
    <row r="13" spans="1:3" x14ac:dyDescent="0.2">
      <c r="A13" s="9" t="s">
        <v>74</v>
      </c>
      <c r="B13" s="10" t="s">
        <v>88</v>
      </c>
      <c r="C13" s="13" t="s">
        <v>127</v>
      </c>
    </row>
    <row r="14" spans="1:3" ht="25.5" x14ac:dyDescent="0.2">
      <c r="A14" s="12" t="s">
        <v>75</v>
      </c>
      <c r="B14" s="10" t="s">
        <v>88</v>
      </c>
      <c r="C14" s="11" t="s">
        <v>126</v>
      </c>
    </row>
    <row r="15" spans="1:3" ht="38.25" x14ac:dyDescent="0.2">
      <c r="A15" s="9" t="s">
        <v>116</v>
      </c>
      <c r="B15" s="10" t="s">
        <v>88</v>
      </c>
      <c r="C15" s="13" t="s">
        <v>129</v>
      </c>
    </row>
    <row r="16" spans="1:3" ht="25.5" x14ac:dyDescent="0.2">
      <c r="A16" s="9" t="s">
        <v>128</v>
      </c>
      <c r="B16" s="10" t="s">
        <v>88</v>
      </c>
      <c r="C16" s="13" t="s">
        <v>130</v>
      </c>
    </row>
    <row r="17" spans="1:3" ht="25.5" x14ac:dyDescent="0.2">
      <c r="A17" s="9" t="s">
        <v>59</v>
      </c>
      <c r="B17" s="10" t="s">
        <v>88</v>
      </c>
      <c r="C17" s="7" t="s">
        <v>131</v>
      </c>
    </row>
    <row r="18" spans="1:3" x14ac:dyDescent="0.2">
      <c r="A18" s="9" t="s">
        <v>26</v>
      </c>
      <c r="B18" s="10" t="s">
        <v>88</v>
      </c>
      <c r="C18" s="6"/>
    </row>
    <row r="19" spans="1:3" ht="38.25" x14ac:dyDescent="0.2">
      <c r="A19" s="9" t="s">
        <v>13</v>
      </c>
      <c r="B19" s="10" t="s">
        <v>13</v>
      </c>
      <c r="C19" s="13" t="s">
        <v>132</v>
      </c>
    </row>
    <row r="20" spans="1:3" x14ac:dyDescent="0.2">
      <c r="A20" s="9" t="s">
        <v>133</v>
      </c>
      <c r="B20" s="10" t="s">
        <v>88</v>
      </c>
      <c r="C20" s="13" t="s">
        <v>134</v>
      </c>
    </row>
    <row r="21" spans="1:3" ht="51" x14ac:dyDescent="0.2">
      <c r="A21" s="9" t="s">
        <v>135</v>
      </c>
      <c r="B21" s="14" t="s">
        <v>13</v>
      </c>
      <c r="C21" s="13" t="s">
        <v>136</v>
      </c>
    </row>
    <row r="22" spans="1:3" ht="25.5" x14ac:dyDescent="0.2">
      <c r="A22" s="9" t="s">
        <v>3</v>
      </c>
      <c r="B22" s="14" t="s">
        <v>88</v>
      </c>
      <c r="C22" s="13" t="s">
        <v>137</v>
      </c>
    </row>
    <row r="23" spans="1:3" ht="165.75" x14ac:dyDescent="0.2">
      <c r="A23" s="6" t="s">
        <v>77</v>
      </c>
      <c r="B23" s="3" t="s">
        <v>88</v>
      </c>
      <c r="C23" s="7" t="s">
        <v>109</v>
      </c>
    </row>
    <row r="24" spans="1:3" ht="38.25" x14ac:dyDescent="0.2">
      <c r="A24" s="7" t="s">
        <v>106</v>
      </c>
      <c r="B24" s="3" t="s">
        <v>88</v>
      </c>
      <c r="C24" s="8" t="s">
        <v>107</v>
      </c>
    </row>
    <row r="25" spans="1:3" ht="63.75" x14ac:dyDescent="0.2">
      <c r="A25" s="9" t="s">
        <v>138</v>
      </c>
      <c r="B25" s="6"/>
      <c r="C25" s="13" t="s">
        <v>139</v>
      </c>
    </row>
    <row r="26" spans="1:3" ht="25.5" x14ac:dyDescent="0.2">
      <c r="A26" s="9" t="s">
        <v>140</v>
      </c>
      <c r="B26" s="6"/>
      <c r="C26" s="7" t="s">
        <v>148</v>
      </c>
    </row>
    <row r="27" spans="1:3" ht="25.5" x14ac:dyDescent="0.2">
      <c r="A27" s="9" t="s">
        <v>141</v>
      </c>
      <c r="B27" s="6"/>
      <c r="C27" s="7" t="s">
        <v>149</v>
      </c>
    </row>
    <row r="28" spans="1:3" x14ac:dyDescent="0.2">
      <c r="A28" s="9" t="s">
        <v>142</v>
      </c>
      <c r="B28" s="6"/>
      <c r="C28" s="6" t="s">
        <v>150</v>
      </c>
    </row>
    <row r="29" spans="1:3" x14ac:dyDescent="0.2">
      <c r="A29" s="9" t="s">
        <v>81</v>
      </c>
      <c r="B29" s="6"/>
      <c r="C29" s="6" t="s">
        <v>151</v>
      </c>
    </row>
    <row r="30" spans="1:3" x14ac:dyDescent="0.2">
      <c r="A30" s="9" t="s">
        <v>82</v>
      </c>
      <c r="B30" s="6"/>
      <c r="C30" s="6" t="s">
        <v>152</v>
      </c>
    </row>
    <row r="31" spans="1:3" x14ac:dyDescent="0.2">
      <c r="A31" s="9" t="s">
        <v>72</v>
      </c>
      <c r="B31" s="3" t="s">
        <v>88</v>
      </c>
      <c r="C31" s="7" t="s">
        <v>110</v>
      </c>
    </row>
    <row r="32" spans="1:3" ht="51" x14ac:dyDescent="0.2">
      <c r="A32" s="9" t="s">
        <v>111</v>
      </c>
      <c r="B32" s="3" t="s">
        <v>88</v>
      </c>
      <c r="C32" s="7" t="s">
        <v>112</v>
      </c>
    </row>
    <row r="33" spans="1:3" ht="25.5" x14ac:dyDescent="0.2">
      <c r="A33" s="9" t="s">
        <v>73</v>
      </c>
      <c r="B33" s="3" t="s">
        <v>88</v>
      </c>
      <c r="C33" s="7" t="s">
        <v>113</v>
      </c>
    </row>
    <row r="34" spans="1:3" ht="38.25" x14ac:dyDescent="0.2">
      <c r="A34" s="9" t="s">
        <v>114</v>
      </c>
      <c r="B34" s="3" t="s">
        <v>88</v>
      </c>
      <c r="C34" s="7" t="s">
        <v>115</v>
      </c>
    </row>
    <row r="35" spans="1:3" x14ac:dyDescent="0.2">
      <c r="A35" s="361" t="s">
        <v>143</v>
      </c>
      <c r="B35" s="362"/>
      <c r="C35" s="363"/>
    </row>
    <row r="36" spans="1:3" x14ac:dyDescent="0.2">
      <c r="A36" s="361" t="s">
        <v>328</v>
      </c>
      <c r="B36" s="362"/>
      <c r="C36" s="363"/>
    </row>
    <row r="37" spans="1:3" x14ac:dyDescent="0.2">
      <c r="A37" s="15" t="s">
        <v>86</v>
      </c>
      <c r="B37" s="1" t="s">
        <v>87</v>
      </c>
      <c r="C37" s="1" t="s">
        <v>14</v>
      </c>
    </row>
    <row r="38" spans="1:3" ht="89.25" x14ac:dyDescent="0.2">
      <c r="A38" s="6" t="s">
        <v>70</v>
      </c>
      <c r="B38" s="3" t="s">
        <v>13</v>
      </c>
      <c r="C38" s="16" t="s">
        <v>89</v>
      </c>
    </row>
    <row r="39" spans="1:3" ht="38.25" x14ac:dyDescent="0.2">
      <c r="A39" s="6" t="s">
        <v>90</v>
      </c>
      <c r="B39" s="3" t="s">
        <v>88</v>
      </c>
      <c r="C39" s="7" t="s">
        <v>91</v>
      </c>
    </row>
    <row r="40" spans="1:3" ht="38.25" x14ac:dyDescent="0.2">
      <c r="A40" s="6" t="s">
        <v>329</v>
      </c>
      <c r="B40" s="3" t="s">
        <v>88</v>
      </c>
      <c r="C40" s="7" t="s">
        <v>330</v>
      </c>
    </row>
    <row r="41" spans="1:3" ht="63.75" x14ac:dyDescent="0.2">
      <c r="A41" s="6" t="s">
        <v>331</v>
      </c>
      <c r="B41" s="3" t="s">
        <v>88</v>
      </c>
      <c r="C41" s="7" t="s">
        <v>332</v>
      </c>
    </row>
    <row r="42" spans="1:3" ht="89.25" x14ac:dyDescent="0.2">
      <c r="A42" s="6" t="s">
        <v>69</v>
      </c>
      <c r="B42" s="3" t="s">
        <v>88</v>
      </c>
      <c r="C42" s="7" t="s">
        <v>92</v>
      </c>
    </row>
    <row r="43" spans="1:3" ht="25.5" x14ac:dyDescent="0.2">
      <c r="A43" s="7" t="s">
        <v>93</v>
      </c>
      <c r="B43" s="3" t="s">
        <v>88</v>
      </c>
      <c r="C43" s="7" t="s">
        <v>94</v>
      </c>
    </row>
    <row r="44" spans="1:3" ht="140.25" x14ac:dyDescent="0.2">
      <c r="A44" s="6" t="s">
        <v>83</v>
      </c>
      <c r="B44" s="3" t="s">
        <v>88</v>
      </c>
      <c r="C44" s="7" t="s">
        <v>99</v>
      </c>
    </row>
    <row r="45" spans="1:3" ht="38.25" x14ac:dyDescent="0.2">
      <c r="A45" s="7" t="s">
        <v>333</v>
      </c>
      <c r="B45" s="3" t="s">
        <v>88</v>
      </c>
      <c r="C45" s="17" t="s">
        <v>334</v>
      </c>
    </row>
    <row r="46" spans="1:3" ht="25.5" x14ac:dyDescent="0.2">
      <c r="A46" s="6" t="s">
        <v>100</v>
      </c>
      <c r="B46" s="3" t="s">
        <v>88</v>
      </c>
      <c r="C46" s="7" t="s">
        <v>101</v>
      </c>
    </row>
    <row r="47" spans="1:3" ht="25.5" x14ac:dyDescent="0.2">
      <c r="A47" s="6" t="s">
        <v>102</v>
      </c>
      <c r="B47" s="3" t="s">
        <v>88</v>
      </c>
      <c r="C47" s="7" t="s">
        <v>103</v>
      </c>
    </row>
    <row r="48" spans="1:3" ht="25.5" x14ac:dyDescent="0.2">
      <c r="A48" s="6" t="s">
        <v>104</v>
      </c>
      <c r="B48" s="3" t="s">
        <v>88</v>
      </c>
      <c r="C48" s="11" t="s">
        <v>105</v>
      </c>
    </row>
    <row r="49" spans="1:3" ht="51" x14ac:dyDescent="0.2">
      <c r="A49" s="6" t="s">
        <v>5</v>
      </c>
      <c r="B49" s="3" t="s">
        <v>88</v>
      </c>
      <c r="C49" s="7" t="s">
        <v>335</v>
      </c>
    </row>
    <row r="50" spans="1:3" ht="38.25" x14ac:dyDescent="0.2">
      <c r="A50" s="6" t="s">
        <v>336</v>
      </c>
      <c r="B50" s="3" t="s">
        <v>13</v>
      </c>
      <c r="C50" s="7" t="s">
        <v>117</v>
      </c>
    </row>
  </sheetData>
  <mergeCells count="4">
    <mergeCell ref="A1:C2"/>
    <mergeCell ref="A3:C3"/>
    <mergeCell ref="A35:C35"/>
    <mergeCell ref="A36:C36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"/>
  <sheetViews>
    <sheetView workbookViewId="0">
      <selection activeCell="D12" sqref="D12"/>
    </sheetView>
  </sheetViews>
  <sheetFormatPr defaultRowHeight="12.75" x14ac:dyDescent="0.2"/>
  <cols>
    <col min="1" max="1" width="8.85546875" bestFit="1" customWidth="1"/>
    <col min="3" max="3" width="11.5703125" bestFit="1" customWidth="1"/>
    <col min="4" max="4" width="58.28515625" customWidth="1"/>
  </cols>
  <sheetData>
    <row r="1" spans="1:4" x14ac:dyDescent="0.2">
      <c r="A1" s="240" t="s">
        <v>409</v>
      </c>
      <c r="B1" s="240" t="s">
        <v>410</v>
      </c>
      <c r="C1" s="240" t="s">
        <v>411</v>
      </c>
      <c r="D1" s="240" t="s">
        <v>413</v>
      </c>
    </row>
    <row r="2" spans="1:4" ht="60" customHeight="1" x14ac:dyDescent="0.2">
      <c r="A2" s="238">
        <v>1.8</v>
      </c>
      <c r="B2" s="239">
        <v>43139</v>
      </c>
      <c r="C2" s="238" t="s">
        <v>412</v>
      </c>
      <c r="D2" s="241" t="s">
        <v>414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1"/>
  <dimension ref="A1:Z160"/>
  <sheetViews>
    <sheetView topLeftCell="A94" workbookViewId="0">
      <selection activeCell="J119" sqref="J119"/>
    </sheetView>
  </sheetViews>
  <sheetFormatPr defaultColWidth="9.140625" defaultRowHeight="15.75" x14ac:dyDescent="0.25"/>
  <cols>
    <col min="1" max="1" width="2.85546875" style="19" customWidth="1"/>
    <col min="2" max="9" width="3.7109375" style="19" customWidth="1"/>
    <col min="10" max="10" width="20.42578125" style="19" customWidth="1"/>
    <col min="11" max="13" width="12.5703125" style="19" customWidth="1"/>
    <col min="14" max="14" width="4.85546875" style="19" customWidth="1"/>
    <col min="15" max="15" width="2.28515625" style="19" customWidth="1"/>
    <col min="16" max="16" width="4.85546875" style="19" customWidth="1"/>
    <col min="17" max="17" width="24.28515625" style="19" customWidth="1"/>
    <col min="18" max="19" width="3.5703125" style="19" customWidth="1"/>
    <col min="20" max="21" width="18.28515625" style="20" bestFit="1" customWidth="1"/>
    <col min="22" max="16384" width="9.140625" style="20"/>
  </cols>
  <sheetData>
    <row r="1" spans="1:20" x14ac:dyDescent="0.25">
      <c r="A1" s="18"/>
      <c r="T1" s="19"/>
    </row>
    <row r="2" spans="1:2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0" ht="18.75" x14ac:dyDescent="0.2">
      <c r="A3" s="21" t="s">
        <v>153</v>
      </c>
      <c r="B3" s="21"/>
      <c r="C3" s="21"/>
      <c r="D3" s="21"/>
      <c r="E3" s="21"/>
      <c r="F3" s="21"/>
      <c r="G3" s="21"/>
      <c r="H3" s="21"/>
      <c r="I3" s="21"/>
      <c r="J3" s="22" t="s">
        <v>154</v>
      </c>
      <c r="K3" s="21"/>
      <c r="L3" s="22" t="s">
        <v>155</v>
      </c>
      <c r="M3" s="21"/>
      <c r="N3" s="21"/>
      <c r="O3" s="21"/>
      <c r="P3" s="21"/>
      <c r="Q3" s="21"/>
      <c r="R3" s="21"/>
      <c r="S3" s="21"/>
    </row>
    <row r="4" spans="1:20" x14ac:dyDescent="0.25">
      <c r="A4" s="19" t="s">
        <v>156</v>
      </c>
      <c r="J4" s="19" t="s">
        <v>157</v>
      </c>
      <c r="L4" s="19" t="s">
        <v>158</v>
      </c>
    </row>
    <row r="5" spans="1:20" x14ac:dyDescent="0.25">
      <c r="A5" s="19" t="s">
        <v>159</v>
      </c>
      <c r="J5" s="19" t="s">
        <v>160</v>
      </c>
      <c r="L5" s="19" t="s">
        <v>161</v>
      </c>
    </row>
    <row r="6" spans="1:20" x14ac:dyDescent="0.25">
      <c r="J6" s="19" t="s">
        <v>162</v>
      </c>
    </row>
    <row r="7" spans="1:20" x14ac:dyDescent="0.25">
      <c r="J7" s="19" t="s">
        <v>163</v>
      </c>
    </row>
    <row r="8" spans="1:20" ht="18.75" x14ac:dyDescent="0.3">
      <c r="A8" s="23" t="s">
        <v>164</v>
      </c>
      <c r="B8" s="24"/>
      <c r="C8" s="24"/>
      <c r="E8" s="24"/>
      <c r="F8" s="24"/>
      <c r="G8" s="24"/>
      <c r="H8" s="24"/>
      <c r="I8" s="24"/>
      <c r="J8" s="19" t="s">
        <v>165</v>
      </c>
      <c r="K8" s="24"/>
      <c r="L8" s="19" t="s">
        <v>166</v>
      </c>
      <c r="M8" s="24"/>
      <c r="N8" s="24"/>
      <c r="O8" s="24"/>
      <c r="P8" s="24"/>
      <c r="Q8" s="24"/>
      <c r="R8" s="24"/>
      <c r="S8" s="24"/>
    </row>
    <row r="9" spans="1:20" ht="18.75" x14ac:dyDescent="0.3">
      <c r="A9" s="23" t="s">
        <v>167</v>
      </c>
      <c r="J9" s="19" t="s">
        <v>168</v>
      </c>
      <c r="L9" s="19" t="s">
        <v>169</v>
      </c>
    </row>
    <row r="10" spans="1:20" ht="18.75" x14ac:dyDescent="0.3">
      <c r="A10" s="23" t="s">
        <v>170</v>
      </c>
      <c r="L10" s="19" t="s">
        <v>338</v>
      </c>
    </row>
    <row r="11" spans="1:20" ht="18.75" x14ac:dyDescent="0.3">
      <c r="A11" s="23" t="s">
        <v>171</v>
      </c>
    </row>
    <row r="12" spans="1:20" x14ac:dyDescent="0.25">
      <c r="J12" s="19" t="s">
        <v>172</v>
      </c>
      <c r="L12" s="19" t="s">
        <v>173</v>
      </c>
      <c r="Q12" s="19" t="s">
        <v>322</v>
      </c>
    </row>
    <row r="13" spans="1:20" x14ac:dyDescent="0.25">
      <c r="J13" s="19" t="s">
        <v>348</v>
      </c>
      <c r="L13" s="19" t="s">
        <v>175</v>
      </c>
      <c r="Q13" s="19" t="s">
        <v>323</v>
      </c>
    </row>
    <row r="14" spans="1:20" x14ac:dyDescent="0.25">
      <c r="A14" s="19" t="s">
        <v>176</v>
      </c>
      <c r="J14" s="19" t="s">
        <v>174</v>
      </c>
      <c r="L14" s="19" t="s">
        <v>177</v>
      </c>
      <c r="Q14" s="19" t="s">
        <v>24</v>
      </c>
    </row>
    <row r="15" spans="1:20" x14ac:dyDescent="0.25">
      <c r="A15" s="19" t="s">
        <v>178</v>
      </c>
      <c r="L15" s="19" t="s">
        <v>179</v>
      </c>
      <c r="Q15" s="19" t="s">
        <v>324</v>
      </c>
    </row>
    <row r="16" spans="1:20" x14ac:dyDescent="0.25">
      <c r="J16" s="19" t="s">
        <v>180</v>
      </c>
      <c r="Q16" s="19" t="s">
        <v>429</v>
      </c>
    </row>
    <row r="17" spans="1:26" x14ac:dyDescent="0.25">
      <c r="J17" s="19" t="s">
        <v>181</v>
      </c>
      <c r="Q17" s="19" t="s">
        <v>325</v>
      </c>
    </row>
    <row r="18" spans="1:26" x14ac:dyDescent="0.25">
      <c r="A18" s="19" t="s">
        <v>182</v>
      </c>
      <c r="J18" s="19" t="s">
        <v>183</v>
      </c>
      <c r="L18" s="19" t="s">
        <v>184</v>
      </c>
      <c r="Q18" s="19" t="s">
        <v>416</v>
      </c>
    </row>
    <row r="19" spans="1:26" x14ac:dyDescent="0.25">
      <c r="A19" s="19" t="s">
        <v>185</v>
      </c>
      <c r="J19" s="19" t="s">
        <v>186</v>
      </c>
      <c r="L19" s="19" t="s">
        <v>12</v>
      </c>
      <c r="Q19" s="19" t="s">
        <v>417</v>
      </c>
    </row>
    <row r="20" spans="1:26" x14ac:dyDescent="0.25">
      <c r="A20" s="19" t="s">
        <v>187</v>
      </c>
      <c r="J20" s="19" t="s">
        <v>188</v>
      </c>
      <c r="L20" s="19" t="s">
        <v>189</v>
      </c>
      <c r="Q20" s="19" t="s">
        <v>63</v>
      </c>
    </row>
    <row r="21" spans="1:26" x14ac:dyDescent="0.25">
      <c r="A21" s="19" t="s">
        <v>190</v>
      </c>
      <c r="J21" s="19" t="s">
        <v>191</v>
      </c>
      <c r="L21" s="19" t="s">
        <v>192</v>
      </c>
    </row>
    <row r="22" spans="1:26" x14ac:dyDescent="0.25">
      <c r="A22" s="19" t="s">
        <v>193</v>
      </c>
      <c r="J22" s="19" t="s">
        <v>194</v>
      </c>
    </row>
    <row r="23" spans="1:26" x14ac:dyDescent="0.25">
      <c r="A23" s="19" t="s">
        <v>195</v>
      </c>
      <c r="J23" s="19" t="s">
        <v>196</v>
      </c>
    </row>
    <row r="24" spans="1:26" x14ac:dyDescent="0.25">
      <c r="J24" s="19" t="s">
        <v>197</v>
      </c>
      <c r="Q24" s="25" t="s">
        <v>419</v>
      </c>
    </row>
    <row r="25" spans="1:26" x14ac:dyDescent="0.25">
      <c r="K25" s="25" t="s">
        <v>198</v>
      </c>
      <c r="Q25" s="25" t="s">
        <v>430</v>
      </c>
      <c r="T25" s="19"/>
      <c r="U25" s="26"/>
      <c r="V25" s="26"/>
      <c r="W25" s="26"/>
      <c r="X25" s="26"/>
      <c r="Y25" s="26"/>
      <c r="Z25" s="26"/>
    </row>
    <row r="26" spans="1:26" x14ac:dyDescent="0.25">
      <c r="A26" s="27"/>
      <c r="B26" s="28" t="s">
        <v>199</v>
      </c>
      <c r="C26" s="27"/>
      <c r="D26" s="27"/>
      <c r="E26" s="27"/>
      <c r="F26" s="27"/>
      <c r="G26" s="27"/>
      <c r="H26" s="27"/>
      <c r="I26" s="27"/>
      <c r="J26" s="27"/>
      <c r="K26" s="28" t="s">
        <v>200</v>
      </c>
      <c r="L26" s="27"/>
      <c r="M26" s="27"/>
      <c r="N26" s="27"/>
      <c r="O26" s="27"/>
      <c r="P26" s="27"/>
      <c r="Q26" s="25" t="s">
        <v>420</v>
      </c>
      <c r="R26" s="27"/>
      <c r="S26" s="27"/>
      <c r="T26" s="27"/>
      <c r="U26" s="29"/>
      <c r="V26" s="29"/>
      <c r="W26" s="29"/>
      <c r="X26" s="29"/>
      <c r="Y26" s="29"/>
      <c r="Z26" s="29"/>
    </row>
    <row r="27" spans="1:26" x14ac:dyDescent="0.2">
      <c r="A27" s="27"/>
      <c r="B27" s="28" t="s">
        <v>201</v>
      </c>
      <c r="C27" s="27"/>
      <c r="D27" s="27"/>
      <c r="E27" s="27"/>
      <c r="F27" s="27"/>
      <c r="G27" s="27"/>
      <c r="H27" s="27"/>
      <c r="I27" s="27"/>
      <c r="J27" s="27"/>
      <c r="K27" s="28" t="s">
        <v>202</v>
      </c>
      <c r="L27" s="27"/>
      <c r="M27" s="27"/>
      <c r="N27" s="27"/>
      <c r="O27" s="27"/>
      <c r="P27" s="27"/>
      <c r="Q27" s="254" t="s">
        <v>421</v>
      </c>
      <c r="R27" s="27"/>
      <c r="S27" s="27"/>
      <c r="T27" s="27"/>
      <c r="U27" s="29"/>
      <c r="V27" s="29"/>
      <c r="W27" s="29"/>
      <c r="X27" s="29"/>
      <c r="Y27" s="29"/>
      <c r="Z27" s="29"/>
    </row>
    <row r="28" spans="1:26" x14ac:dyDescent="0.2">
      <c r="A28" s="27"/>
      <c r="B28" s="28" t="s">
        <v>203</v>
      </c>
      <c r="C28" s="27"/>
      <c r="D28" s="27"/>
      <c r="E28" s="27"/>
      <c r="F28" s="27"/>
      <c r="G28" s="27"/>
      <c r="H28" s="27"/>
      <c r="I28" s="27"/>
      <c r="J28" s="27"/>
      <c r="K28" s="28" t="s">
        <v>204</v>
      </c>
      <c r="L28" s="27"/>
      <c r="M28" s="27"/>
      <c r="N28" s="27"/>
      <c r="O28" s="27"/>
      <c r="P28" s="27"/>
      <c r="Q28" s="254" t="s">
        <v>422</v>
      </c>
      <c r="R28" s="27"/>
      <c r="S28" s="27"/>
      <c r="T28" s="27"/>
      <c r="U28" s="29"/>
      <c r="V28" s="29"/>
      <c r="W28" s="29"/>
      <c r="X28" s="29"/>
      <c r="Y28" s="29"/>
      <c r="Z28" s="29"/>
    </row>
    <row r="29" spans="1:26" x14ac:dyDescent="0.2">
      <c r="A29" s="27"/>
      <c r="B29" s="28" t="s">
        <v>205</v>
      </c>
      <c r="C29" s="27"/>
      <c r="D29" s="27"/>
      <c r="E29" s="27"/>
      <c r="F29" s="27"/>
      <c r="G29" s="27"/>
      <c r="H29" s="27"/>
      <c r="I29" s="27"/>
      <c r="J29" s="27"/>
      <c r="K29" s="28" t="s">
        <v>206</v>
      </c>
      <c r="L29" s="27"/>
      <c r="M29" s="27"/>
      <c r="N29" s="27"/>
      <c r="O29" s="27"/>
      <c r="P29" s="27"/>
      <c r="Q29" s="254" t="s">
        <v>423</v>
      </c>
      <c r="R29" s="27"/>
      <c r="S29" s="27"/>
      <c r="T29" s="27"/>
      <c r="U29" s="29"/>
      <c r="V29" s="29"/>
      <c r="W29" s="29"/>
      <c r="X29" s="29"/>
      <c r="Y29" s="29"/>
      <c r="Z29" s="29"/>
    </row>
    <row r="30" spans="1:26" x14ac:dyDescent="0.2">
      <c r="A30" s="27"/>
      <c r="B30" s="28" t="s">
        <v>207</v>
      </c>
      <c r="C30" s="27"/>
      <c r="D30" s="27"/>
      <c r="E30" s="27"/>
      <c r="F30" s="27"/>
      <c r="G30" s="27"/>
      <c r="H30" s="27"/>
      <c r="I30" s="27"/>
      <c r="J30" s="27"/>
      <c r="K30" s="28" t="s">
        <v>208</v>
      </c>
      <c r="L30" s="27"/>
      <c r="M30" s="27"/>
      <c r="N30" s="27"/>
      <c r="O30" s="27"/>
      <c r="P30" s="27"/>
      <c r="Q30" s="254" t="s">
        <v>424</v>
      </c>
      <c r="R30" s="27"/>
      <c r="S30" s="27"/>
      <c r="T30" s="27"/>
      <c r="U30" s="29"/>
      <c r="V30" s="29"/>
      <c r="W30" s="29"/>
      <c r="X30" s="29"/>
      <c r="Y30" s="29"/>
      <c r="Z30" s="29"/>
    </row>
    <row r="31" spans="1:26" x14ac:dyDescent="0.2">
      <c r="A31" s="27"/>
      <c r="B31" s="28" t="s">
        <v>209</v>
      </c>
      <c r="C31" s="27"/>
      <c r="D31" s="27"/>
      <c r="E31" s="27"/>
      <c r="F31" s="27"/>
      <c r="G31" s="27"/>
      <c r="H31" s="27"/>
      <c r="I31" s="27"/>
      <c r="J31" s="27"/>
      <c r="K31" s="28" t="s">
        <v>210</v>
      </c>
      <c r="L31" s="27"/>
      <c r="M31" s="27"/>
      <c r="N31" s="27"/>
      <c r="O31" s="27"/>
      <c r="P31" s="27"/>
      <c r="Q31" s="254" t="s">
        <v>425</v>
      </c>
      <c r="R31" s="27"/>
      <c r="S31" s="27"/>
      <c r="T31" s="27"/>
      <c r="U31" s="29"/>
      <c r="V31" s="29"/>
      <c r="W31" s="29"/>
      <c r="X31" s="29"/>
      <c r="Y31" s="29"/>
      <c r="Z31" s="29"/>
    </row>
    <row r="32" spans="1:26" x14ac:dyDescent="0.2">
      <c r="A32" s="27"/>
      <c r="B32" s="28" t="s">
        <v>211</v>
      </c>
      <c r="C32" s="27"/>
      <c r="D32" s="27"/>
      <c r="E32" s="27"/>
      <c r="F32" s="27"/>
      <c r="G32" s="27"/>
      <c r="H32" s="27"/>
      <c r="I32" s="27"/>
      <c r="J32" s="27"/>
      <c r="K32" s="28" t="s">
        <v>212</v>
      </c>
      <c r="L32" s="27"/>
      <c r="M32" s="27"/>
      <c r="N32" s="27"/>
      <c r="O32" s="27"/>
      <c r="P32" s="27"/>
      <c r="Q32" s="254"/>
      <c r="R32" s="27"/>
      <c r="S32" s="27"/>
      <c r="T32" s="27"/>
      <c r="U32" s="29"/>
      <c r="V32" s="29"/>
      <c r="W32" s="29"/>
      <c r="X32" s="29"/>
      <c r="Y32" s="29"/>
      <c r="Z32" s="29"/>
    </row>
    <row r="33" spans="1:26" x14ac:dyDescent="0.2">
      <c r="A33" s="27"/>
      <c r="B33" s="28" t="s">
        <v>213</v>
      </c>
      <c r="C33" s="27"/>
      <c r="D33" s="27"/>
      <c r="E33" s="27"/>
      <c r="F33" s="27"/>
      <c r="G33" s="27"/>
      <c r="H33" s="27"/>
      <c r="I33" s="27"/>
      <c r="J33" s="27"/>
      <c r="K33" s="28" t="s">
        <v>214</v>
      </c>
      <c r="L33" s="27"/>
      <c r="M33" s="27"/>
      <c r="N33" s="27"/>
      <c r="O33" s="27"/>
      <c r="P33" s="27"/>
      <c r="Q33" s="254"/>
      <c r="R33" s="27"/>
      <c r="S33" s="27"/>
      <c r="T33" s="27"/>
      <c r="U33" s="30"/>
      <c r="V33" s="30"/>
      <c r="W33" s="30"/>
      <c r="X33" s="30"/>
      <c r="Y33" s="30"/>
      <c r="Z33" s="30"/>
    </row>
    <row r="34" spans="1:26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 t="s">
        <v>215</v>
      </c>
      <c r="L34" s="27"/>
      <c r="M34" s="27"/>
      <c r="N34" s="27"/>
      <c r="O34" s="27"/>
      <c r="P34" s="27"/>
      <c r="Q34" s="254"/>
      <c r="R34" s="27"/>
      <c r="S34" s="27"/>
      <c r="T34" s="27"/>
      <c r="U34" s="30"/>
      <c r="V34" s="30"/>
      <c r="W34" s="30"/>
      <c r="X34" s="30"/>
      <c r="Y34" s="30"/>
      <c r="Z34" s="30"/>
    </row>
    <row r="35" spans="1:26" x14ac:dyDescent="0.2">
      <c r="A35" s="31"/>
      <c r="B35" s="28" t="s">
        <v>216</v>
      </c>
      <c r="C35" s="27"/>
      <c r="D35" s="27"/>
      <c r="E35" s="27"/>
      <c r="F35" s="27"/>
      <c r="G35" s="27"/>
      <c r="H35" s="27"/>
      <c r="I35" s="27"/>
      <c r="J35" s="27"/>
      <c r="K35" s="28" t="s">
        <v>217</v>
      </c>
      <c r="L35" s="27"/>
      <c r="M35" s="27"/>
      <c r="N35" s="27"/>
      <c r="O35" s="27"/>
      <c r="P35" s="27"/>
      <c r="Q35" s="254"/>
      <c r="R35" s="27"/>
      <c r="S35" s="27"/>
      <c r="T35" s="27"/>
      <c r="U35" s="30"/>
      <c r="V35" s="30"/>
      <c r="W35" s="30"/>
      <c r="X35" s="30"/>
      <c r="Y35" s="30"/>
      <c r="Z35" s="30"/>
    </row>
    <row r="36" spans="1:26" x14ac:dyDescent="0.2">
      <c r="A36" s="31"/>
      <c r="B36" s="28" t="s">
        <v>218</v>
      </c>
      <c r="C36" s="27"/>
      <c r="D36" s="27"/>
      <c r="E36" s="27"/>
      <c r="F36" s="27"/>
      <c r="G36" s="27"/>
      <c r="H36" s="27"/>
      <c r="I36" s="27"/>
      <c r="J36" s="27"/>
      <c r="K36" s="28" t="s">
        <v>219</v>
      </c>
      <c r="L36" s="27"/>
      <c r="M36" s="27"/>
      <c r="N36" s="27"/>
      <c r="O36" s="27"/>
      <c r="P36" s="27"/>
      <c r="Q36" s="254"/>
      <c r="R36" s="27"/>
      <c r="S36" s="27"/>
      <c r="T36" s="27"/>
      <c r="U36" s="30"/>
      <c r="V36" s="30"/>
      <c r="W36" s="30"/>
      <c r="X36" s="30"/>
      <c r="Y36" s="30"/>
      <c r="Z36" s="30"/>
    </row>
    <row r="37" spans="1:26" x14ac:dyDescent="0.2">
      <c r="A37" s="27"/>
      <c r="B37" s="28" t="s">
        <v>327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30"/>
      <c r="V37" s="30"/>
      <c r="W37" s="30"/>
      <c r="X37" s="30"/>
      <c r="Y37" s="30"/>
      <c r="Z37" s="30"/>
    </row>
    <row r="38" spans="1:26" x14ac:dyDescent="0.25">
      <c r="A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30"/>
      <c r="V38" s="30"/>
      <c r="W38" s="30"/>
      <c r="X38" s="30"/>
      <c r="Y38" s="30"/>
      <c r="Z38" s="30"/>
    </row>
    <row r="39" spans="1:26" x14ac:dyDescent="0.25">
      <c r="A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30"/>
      <c r="V39" s="30"/>
      <c r="W39" s="30"/>
      <c r="X39" s="30"/>
      <c r="Y39" s="30"/>
      <c r="Z39" s="30"/>
    </row>
    <row r="40" spans="1:26" x14ac:dyDescent="0.25">
      <c r="A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30"/>
      <c r="V40" s="30"/>
      <c r="W40" s="30"/>
      <c r="X40" s="30"/>
      <c r="Y40" s="30"/>
      <c r="Z40" s="30"/>
    </row>
    <row r="41" spans="1:26" x14ac:dyDescent="0.25">
      <c r="A41" s="27"/>
      <c r="C41" s="27"/>
      <c r="D41" s="27"/>
      <c r="E41" s="27"/>
      <c r="F41" s="27"/>
      <c r="G41" s="27"/>
      <c r="H41" s="27"/>
      <c r="I41" s="27"/>
      <c r="J41" s="27"/>
      <c r="K41" s="27" t="s">
        <v>220</v>
      </c>
      <c r="L41" s="27"/>
      <c r="M41" s="27"/>
      <c r="N41" s="27"/>
      <c r="O41" s="27"/>
      <c r="P41" s="27"/>
      <c r="Q41" s="27"/>
      <c r="R41" s="27"/>
      <c r="S41" s="27"/>
      <c r="T41" s="27"/>
      <c r="U41" s="30"/>
      <c r="V41" s="30"/>
      <c r="W41" s="30"/>
      <c r="X41" s="30"/>
      <c r="Y41" s="30"/>
      <c r="Z41" s="30"/>
    </row>
    <row r="42" spans="1:26" x14ac:dyDescent="0.25">
      <c r="J42" s="19" t="s">
        <v>221</v>
      </c>
      <c r="Q42" s="27"/>
      <c r="T42" s="32"/>
      <c r="U42" s="32"/>
      <c r="V42" s="32"/>
      <c r="W42" s="32"/>
      <c r="X42" s="32"/>
      <c r="Y42" s="32"/>
      <c r="Z42" s="32"/>
    </row>
    <row r="43" spans="1:26" x14ac:dyDescent="0.25">
      <c r="J43" s="19" t="s">
        <v>222</v>
      </c>
    </row>
    <row r="44" spans="1:26" x14ac:dyDescent="0.25">
      <c r="A44" s="19" t="s">
        <v>223</v>
      </c>
      <c r="J44" s="19" t="s">
        <v>224</v>
      </c>
    </row>
    <row r="45" spans="1:26" x14ac:dyDescent="0.25">
      <c r="A45" s="19" t="s">
        <v>225</v>
      </c>
      <c r="J45" s="19" t="s">
        <v>226</v>
      </c>
    </row>
    <row r="46" spans="1:26" x14ac:dyDescent="0.25">
      <c r="A46" s="19" t="s">
        <v>227</v>
      </c>
      <c r="J46" s="19" t="s">
        <v>228</v>
      </c>
    </row>
    <row r="47" spans="1:26" x14ac:dyDescent="0.25">
      <c r="A47" s="19" t="s">
        <v>229</v>
      </c>
      <c r="J47" s="19" t="s">
        <v>230</v>
      </c>
    </row>
    <row r="50" spans="1:10" x14ac:dyDescent="0.25">
      <c r="A50" s="19" t="s">
        <v>231</v>
      </c>
      <c r="J50" s="19" t="s">
        <v>232</v>
      </c>
    </row>
    <row r="51" spans="1:10" x14ac:dyDescent="0.25">
      <c r="A51" s="19" t="s">
        <v>233</v>
      </c>
      <c r="J51" s="19" t="s">
        <v>234</v>
      </c>
    </row>
    <row r="52" spans="1:10" x14ac:dyDescent="0.25">
      <c r="A52" s="19" t="s">
        <v>235</v>
      </c>
      <c r="J52" s="19" t="s">
        <v>236</v>
      </c>
    </row>
    <row r="53" spans="1:10" x14ac:dyDescent="0.25">
      <c r="J53" s="19" t="s">
        <v>237</v>
      </c>
    </row>
    <row r="55" spans="1:10" x14ac:dyDescent="0.25">
      <c r="A55" s="19" t="s">
        <v>238</v>
      </c>
    </row>
    <row r="56" spans="1:10" x14ac:dyDescent="0.25">
      <c r="A56" s="19" t="s">
        <v>239</v>
      </c>
      <c r="J56" s="19" t="s">
        <v>240</v>
      </c>
    </row>
    <row r="57" spans="1:10" x14ac:dyDescent="0.25">
      <c r="A57" s="19" t="s">
        <v>241</v>
      </c>
      <c r="J57" s="19" t="s">
        <v>242</v>
      </c>
    </row>
    <row r="58" spans="1:10" x14ac:dyDescent="0.25">
      <c r="A58" s="19" t="s">
        <v>243</v>
      </c>
      <c r="J58" s="19" t="s">
        <v>244</v>
      </c>
    </row>
    <row r="59" spans="1:10" x14ac:dyDescent="0.25">
      <c r="A59" s="19" t="s">
        <v>245</v>
      </c>
      <c r="J59" s="19" t="s">
        <v>246</v>
      </c>
    </row>
    <row r="60" spans="1:10" x14ac:dyDescent="0.25">
      <c r="A60" s="19" t="s">
        <v>247</v>
      </c>
    </row>
    <row r="61" spans="1:10" x14ac:dyDescent="0.25">
      <c r="A61" s="19" t="s">
        <v>248</v>
      </c>
    </row>
    <row r="62" spans="1:10" x14ac:dyDescent="0.25">
      <c r="A62" s="19" t="s">
        <v>249</v>
      </c>
      <c r="J62" s="19" t="s">
        <v>250</v>
      </c>
    </row>
    <row r="63" spans="1:10" x14ac:dyDescent="0.25">
      <c r="J63" s="19" t="s">
        <v>251</v>
      </c>
    </row>
    <row r="64" spans="1:10" x14ac:dyDescent="0.25">
      <c r="B64" s="22"/>
      <c r="J64" s="19" t="s">
        <v>252</v>
      </c>
    </row>
    <row r="65" spans="1:26" x14ac:dyDescent="0.25">
      <c r="B65" s="22"/>
      <c r="C65" s="19" t="s">
        <v>196</v>
      </c>
    </row>
    <row r="66" spans="1:26" x14ac:dyDescent="0.25">
      <c r="B66" s="22"/>
      <c r="C66" s="19" t="s">
        <v>253</v>
      </c>
    </row>
    <row r="67" spans="1:26" x14ac:dyDescent="0.25">
      <c r="A67" s="20"/>
      <c r="B67" s="22"/>
      <c r="C67" s="18" t="s">
        <v>254</v>
      </c>
      <c r="L67" s="19" t="s">
        <v>255</v>
      </c>
      <c r="T67" s="19"/>
      <c r="U67" s="19"/>
    </row>
    <row r="68" spans="1:26" x14ac:dyDescent="0.25">
      <c r="A68" s="33"/>
      <c r="B68" s="22"/>
      <c r="C68" s="22" t="s">
        <v>202</v>
      </c>
      <c r="D68" s="22"/>
      <c r="E68" s="22"/>
      <c r="F68" s="22"/>
      <c r="G68" s="22"/>
      <c r="H68" s="22"/>
      <c r="I68" s="22"/>
      <c r="J68" s="22"/>
      <c r="K68" s="22"/>
      <c r="L68" s="22" t="s">
        <v>256</v>
      </c>
      <c r="M68" s="22"/>
      <c r="N68" s="22"/>
      <c r="O68" s="22"/>
      <c r="P68" s="22"/>
      <c r="R68" s="22"/>
      <c r="S68" s="22"/>
      <c r="T68" s="22"/>
      <c r="U68" s="22"/>
      <c r="V68" s="33"/>
      <c r="W68" s="33"/>
      <c r="X68" s="33"/>
      <c r="Y68" s="33"/>
      <c r="Z68" s="33"/>
    </row>
    <row r="69" spans="1:26" x14ac:dyDescent="0.2">
      <c r="A69" s="33"/>
      <c r="B69" s="22"/>
      <c r="C69" s="22" t="s">
        <v>180</v>
      </c>
      <c r="D69" s="22"/>
      <c r="E69" s="22"/>
      <c r="F69" s="22"/>
      <c r="G69" s="22"/>
      <c r="H69" s="22"/>
      <c r="I69" s="22"/>
      <c r="J69" s="22"/>
      <c r="K69" s="22"/>
      <c r="L69" s="22" t="s">
        <v>240</v>
      </c>
      <c r="M69" s="22"/>
      <c r="N69" s="22"/>
      <c r="O69" s="22"/>
      <c r="P69" s="22"/>
      <c r="Q69" s="22"/>
      <c r="R69" s="22"/>
      <c r="S69" s="22"/>
      <c r="T69" s="22"/>
      <c r="U69" s="22"/>
      <c r="V69" s="33"/>
      <c r="W69" s="33"/>
      <c r="X69" s="33"/>
      <c r="Y69" s="33"/>
      <c r="Z69" s="33"/>
    </row>
    <row r="70" spans="1:26" x14ac:dyDescent="0.2">
      <c r="A70" s="33"/>
      <c r="B70" s="22"/>
      <c r="C70" s="22" t="s">
        <v>210</v>
      </c>
      <c r="D70" s="22"/>
      <c r="E70" s="22"/>
      <c r="F70" s="22"/>
      <c r="G70" s="22"/>
      <c r="H70" s="22"/>
      <c r="I70" s="22"/>
      <c r="J70" s="22"/>
      <c r="K70" s="22"/>
      <c r="L70" s="22" t="s">
        <v>257</v>
      </c>
      <c r="M70" s="22"/>
      <c r="N70" s="22"/>
      <c r="O70" s="22"/>
      <c r="P70" s="22"/>
      <c r="Q70" s="22"/>
      <c r="R70" s="22"/>
      <c r="S70" s="22"/>
      <c r="T70" s="22"/>
      <c r="U70" s="22"/>
      <c r="V70" s="33"/>
      <c r="W70" s="33"/>
      <c r="X70" s="33"/>
      <c r="Y70" s="33"/>
      <c r="Z70" s="33"/>
    </row>
    <row r="71" spans="1:26" x14ac:dyDescent="0.2">
      <c r="A71" s="33"/>
      <c r="B71" s="22"/>
      <c r="C71" s="22" t="s">
        <v>221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33"/>
      <c r="W71" s="33"/>
      <c r="X71" s="33"/>
      <c r="Y71" s="33"/>
      <c r="Z71" s="33"/>
    </row>
    <row r="72" spans="1:26" x14ac:dyDescent="0.2">
      <c r="A72" s="33"/>
      <c r="B72" s="22"/>
      <c r="C72" s="22" t="s">
        <v>228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33"/>
      <c r="W72" s="33"/>
      <c r="X72" s="33"/>
      <c r="Y72" s="33"/>
      <c r="Z72" s="33"/>
    </row>
    <row r="73" spans="1:26" x14ac:dyDescent="0.2">
      <c r="A73" s="33"/>
      <c r="B73" s="34"/>
      <c r="C73" s="22" t="s">
        <v>226</v>
      </c>
      <c r="D73" s="22"/>
      <c r="E73" s="22"/>
      <c r="F73" s="22"/>
      <c r="G73" s="22"/>
      <c r="H73" s="22"/>
      <c r="I73" s="22"/>
      <c r="J73" s="22"/>
      <c r="K73" s="22"/>
      <c r="L73" s="22" t="s">
        <v>258</v>
      </c>
      <c r="M73" s="22"/>
      <c r="N73" s="22"/>
      <c r="O73" s="22"/>
      <c r="P73" s="22"/>
      <c r="Q73" s="22"/>
      <c r="R73" s="22"/>
      <c r="S73" s="22"/>
      <c r="T73" s="22"/>
      <c r="U73" s="22"/>
      <c r="V73" s="33"/>
      <c r="W73" s="33"/>
      <c r="X73" s="33"/>
      <c r="Y73" s="33"/>
      <c r="Z73" s="33"/>
    </row>
    <row r="74" spans="1:26" x14ac:dyDescent="0.2">
      <c r="A74" s="33"/>
      <c r="B74" s="34"/>
      <c r="C74" s="22"/>
      <c r="D74" s="22"/>
      <c r="E74" s="22"/>
      <c r="F74" s="22"/>
      <c r="G74" s="22"/>
      <c r="H74" s="22"/>
      <c r="I74" s="22"/>
      <c r="J74" s="22"/>
      <c r="K74" s="22"/>
      <c r="L74" s="22" t="s">
        <v>259</v>
      </c>
      <c r="M74" s="22"/>
      <c r="N74" s="22"/>
      <c r="O74" s="22"/>
      <c r="P74" s="22"/>
      <c r="Q74" s="22"/>
      <c r="R74" s="22"/>
      <c r="S74" s="22"/>
      <c r="T74" s="22"/>
      <c r="U74" s="22"/>
      <c r="V74" s="33"/>
      <c r="W74" s="33"/>
      <c r="X74" s="33"/>
      <c r="Y74" s="33"/>
      <c r="Z74" s="33"/>
    </row>
    <row r="75" spans="1:26" x14ac:dyDescent="0.2">
      <c r="A75" s="33"/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 t="s">
        <v>260</v>
      </c>
      <c r="M75" s="22"/>
      <c r="N75" s="22"/>
      <c r="O75" s="22"/>
      <c r="P75" s="22"/>
      <c r="Q75" s="22"/>
      <c r="R75" s="22"/>
      <c r="S75" s="22"/>
      <c r="T75" s="22"/>
      <c r="U75" s="22"/>
      <c r="V75" s="33"/>
      <c r="W75" s="33"/>
      <c r="X75" s="33"/>
      <c r="Y75" s="33"/>
      <c r="Z75" s="33"/>
    </row>
    <row r="76" spans="1:26" x14ac:dyDescent="0.2">
      <c r="A76" s="33"/>
      <c r="B76" s="34"/>
      <c r="C76" s="22" t="s">
        <v>261</v>
      </c>
      <c r="D76" s="22"/>
      <c r="E76" s="22"/>
      <c r="F76" s="22"/>
      <c r="G76" s="22"/>
      <c r="H76" s="22"/>
      <c r="I76" s="22"/>
      <c r="J76" s="22"/>
      <c r="K76" s="22"/>
      <c r="L76" s="22" t="s">
        <v>262</v>
      </c>
      <c r="M76" s="22"/>
      <c r="N76" s="22"/>
      <c r="O76" s="22"/>
      <c r="P76" s="22"/>
      <c r="Q76" s="22"/>
      <c r="R76" s="22"/>
      <c r="S76" s="22"/>
      <c r="T76" s="22"/>
      <c r="U76" s="22"/>
      <c r="V76" s="33"/>
      <c r="W76" s="33"/>
      <c r="X76" s="33"/>
      <c r="Y76" s="33"/>
      <c r="Z76" s="33"/>
    </row>
    <row r="77" spans="1:26" x14ac:dyDescent="0.2">
      <c r="A77" s="33"/>
      <c r="B77" s="34"/>
      <c r="C77" s="22" t="s">
        <v>263</v>
      </c>
      <c r="D77" s="34"/>
      <c r="E77" s="34"/>
      <c r="F77" s="34"/>
      <c r="G77" s="34"/>
      <c r="H77" s="34"/>
      <c r="I77" s="34"/>
      <c r="J77" s="34"/>
      <c r="K77" s="34"/>
      <c r="L77" s="22"/>
      <c r="M77" s="34"/>
      <c r="N77" s="34"/>
      <c r="O77" s="34"/>
      <c r="P77" s="34"/>
      <c r="Q77" s="22"/>
      <c r="R77" s="34"/>
      <c r="S77" s="34"/>
      <c r="T77" s="34"/>
      <c r="U77" s="34"/>
      <c r="V77" s="33"/>
      <c r="W77" s="33"/>
      <c r="X77" s="33"/>
      <c r="Y77" s="33"/>
      <c r="Z77" s="33"/>
    </row>
    <row r="78" spans="1:26" x14ac:dyDescent="0.2">
      <c r="A78" s="33"/>
      <c r="B78" s="34"/>
      <c r="C78" s="34" t="s">
        <v>264</v>
      </c>
      <c r="D78" s="34"/>
      <c r="E78" s="34"/>
      <c r="F78" s="34"/>
      <c r="G78" s="34"/>
      <c r="H78" s="34"/>
      <c r="I78" s="34"/>
      <c r="J78" s="34"/>
      <c r="K78" s="34"/>
      <c r="L78" s="34" t="s">
        <v>265</v>
      </c>
      <c r="M78" s="34"/>
      <c r="N78" s="34"/>
      <c r="O78" s="34"/>
      <c r="P78" s="34"/>
      <c r="Q78" s="34"/>
      <c r="R78" s="34"/>
      <c r="S78" s="34"/>
      <c r="T78" s="34"/>
      <c r="U78" s="34"/>
      <c r="V78" s="33"/>
      <c r="W78" s="33"/>
      <c r="X78" s="33"/>
      <c r="Y78" s="33"/>
      <c r="Z78" s="33"/>
    </row>
    <row r="79" spans="1:26" x14ac:dyDescent="0.2">
      <c r="A79" s="33"/>
      <c r="B79" s="34"/>
      <c r="C79" s="34" t="s">
        <v>266</v>
      </c>
      <c r="D79" s="34"/>
      <c r="E79" s="34"/>
      <c r="F79" s="34"/>
      <c r="G79" s="34"/>
      <c r="H79" s="34"/>
      <c r="I79" s="34"/>
      <c r="J79" s="34"/>
      <c r="K79" s="34"/>
      <c r="L79" s="34" t="s">
        <v>267</v>
      </c>
      <c r="M79" s="34"/>
      <c r="N79" s="34"/>
      <c r="O79" s="34"/>
      <c r="P79" s="34"/>
      <c r="Q79" s="34"/>
      <c r="R79" s="34"/>
      <c r="S79" s="34"/>
      <c r="T79" s="34"/>
      <c r="U79" s="34"/>
      <c r="V79" s="33"/>
      <c r="W79" s="33"/>
      <c r="X79" s="33"/>
      <c r="Y79" s="33"/>
      <c r="Z79" s="33"/>
    </row>
    <row r="80" spans="1:26" ht="18.75" x14ac:dyDescent="0.2">
      <c r="A80" s="33"/>
      <c r="B80" s="21"/>
      <c r="C80" s="34"/>
      <c r="D80" s="34"/>
      <c r="E80" s="34"/>
      <c r="F80" s="34"/>
      <c r="G80" s="34"/>
      <c r="H80" s="34"/>
      <c r="I80" s="34"/>
      <c r="J80" s="34"/>
      <c r="K80" s="34"/>
      <c r="L80" s="22" t="s">
        <v>268</v>
      </c>
      <c r="M80" s="34"/>
      <c r="N80" s="34"/>
      <c r="O80" s="34"/>
      <c r="P80" s="34"/>
      <c r="Q80" s="34"/>
      <c r="R80" s="34"/>
      <c r="S80" s="34"/>
      <c r="T80" s="34"/>
      <c r="U80" s="34"/>
      <c r="V80" s="33"/>
      <c r="W80" s="33"/>
      <c r="X80" s="33"/>
      <c r="Y80" s="33"/>
      <c r="Z80" s="33"/>
    </row>
    <row r="81" spans="1:26" x14ac:dyDescent="0.25">
      <c r="A81" s="33"/>
      <c r="C81" s="34"/>
      <c r="D81" s="34"/>
      <c r="E81" s="34"/>
      <c r="F81" s="34"/>
      <c r="G81" s="34"/>
      <c r="H81" s="34"/>
      <c r="I81" s="34"/>
      <c r="J81" s="34"/>
      <c r="K81" s="34"/>
      <c r="L81" s="19" t="s">
        <v>269</v>
      </c>
      <c r="M81" s="34"/>
      <c r="N81" s="34"/>
      <c r="O81" s="34"/>
      <c r="P81" s="34"/>
      <c r="Q81" s="34"/>
      <c r="R81" s="34"/>
      <c r="S81" s="34"/>
      <c r="T81" s="34"/>
      <c r="U81" s="34"/>
      <c r="V81" s="33"/>
      <c r="W81" s="33"/>
      <c r="X81" s="33"/>
      <c r="Y81" s="33"/>
      <c r="Z81" s="33"/>
    </row>
    <row r="82" spans="1:26" x14ac:dyDescent="0.25">
      <c r="A82" s="33"/>
      <c r="C82" s="34"/>
      <c r="D82" s="34"/>
      <c r="E82" s="34"/>
      <c r="F82" s="34"/>
      <c r="G82" s="34"/>
      <c r="H82" s="34"/>
      <c r="I82" s="34"/>
      <c r="J82" s="34"/>
      <c r="K82" s="34"/>
      <c r="L82" s="18" t="s">
        <v>270</v>
      </c>
      <c r="M82" s="34"/>
      <c r="N82" s="34"/>
      <c r="O82" s="34"/>
      <c r="P82" s="34"/>
      <c r="Q82" s="34"/>
      <c r="R82" s="34"/>
      <c r="S82" s="34"/>
      <c r="T82" s="34"/>
      <c r="U82" s="34"/>
      <c r="V82" s="33"/>
      <c r="W82" s="33"/>
      <c r="X82" s="33"/>
      <c r="Y82" s="33"/>
      <c r="Z82" s="33"/>
    </row>
    <row r="83" spans="1:26" x14ac:dyDescent="0.25">
      <c r="A83" s="33"/>
      <c r="C83" s="34"/>
      <c r="D83" s="34"/>
      <c r="E83" s="34"/>
      <c r="F83" s="34"/>
      <c r="G83" s="34"/>
      <c r="H83" s="34"/>
      <c r="I83" s="34"/>
      <c r="J83" s="34"/>
      <c r="K83" s="34"/>
      <c r="M83" s="34"/>
      <c r="N83" s="34"/>
      <c r="O83" s="34"/>
      <c r="P83" s="34"/>
      <c r="Q83" s="34"/>
      <c r="R83" s="34"/>
      <c r="S83" s="34"/>
      <c r="T83" s="34"/>
      <c r="U83" s="34"/>
      <c r="V83" s="33"/>
      <c r="W83" s="33"/>
      <c r="X83" s="33"/>
      <c r="Y83" s="33"/>
      <c r="Z83" s="33"/>
    </row>
    <row r="84" spans="1:26" ht="18.75" x14ac:dyDescent="0.25">
      <c r="A84" s="18"/>
      <c r="C84" s="21"/>
      <c r="D84" s="21"/>
      <c r="E84" s="21"/>
      <c r="F84" s="21"/>
      <c r="G84" s="21"/>
      <c r="H84" s="21"/>
      <c r="I84" s="21"/>
      <c r="K84" s="18"/>
      <c r="M84" s="21"/>
      <c r="N84" s="21"/>
      <c r="O84" s="21"/>
      <c r="P84" s="21"/>
      <c r="Q84" s="34"/>
      <c r="R84" s="21"/>
      <c r="S84" s="21"/>
    </row>
    <row r="85" spans="1:26" ht="18.75" x14ac:dyDescent="0.25">
      <c r="A85" s="35"/>
      <c r="K85" s="21"/>
      <c r="Q85" s="21"/>
    </row>
    <row r="86" spans="1:26" x14ac:dyDescent="0.25">
      <c r="A86" s="36" t="s">
        <v>271</v>
      </c>
      <c r="J86" s="22"/>
    </row>
    <row r="87" spans="1:26" x14ac:dyDescent="0.25">
      <c r="A87" s="37" t="s">
        <v>272</v>
      </c>
      <c r="J87" s="19" t="s">
        <v>273</v>
      </c>
    </row>
    <row r="88" spans="1:26" x14ac:dyDescent="0.25">
      <c r="A88" s="37" t="s">
        <v>274</v>
      </c>
      <c r="J88" s="19" t="s">
        <v>275</v>
      </c>
    </row>
    <row r="89" spans="1:26" x14ac:dyDescent="0.25">
      <c r="A89" s="37" t="s">
        <v>276</v>
      </c>
      <c r="B89" s="18"/>
      <c r="J89" s="19" t="s">
        <v>277</v>
      </c>
    </row>
    <row r="90" spans="1:26" ht="18.75" x14ac:dyDescent="0.25">
      <c r="A90" s="37" t="s">
        <v>278</v>
      </c>
      <c r="B90" s="38"/>
      <c r="J90" s="19" t="s">
        <v>279</v>
      </c>
      <c r="L90" s="18"/>
    </row>
    <row r="91" spans="1:26" ht="18.75" x14ac:dyDescent="0.25">
      <c r="A91" s="37" t="s">
        <v>280</v>
      </c>
      <c r="L91" s="38"/>
    </row>
    <row r="92" spans="1:26" x14ac:dyDescent="0.25">
      <c r="A92" s="37" t="s">
        <v>341</v>
      </c>
    </row>
    <row r="93" spans="1:26" x14ac:dyDescent="0.25">
      <c r="A93" s="37" t="s">
        <v>342</v>
      </c>
      <c r="C93" s="18"/>
      <c r="D93" s="18"/>
      <c r="E93" s="18"/>
      <c r="F93" s="18"/>
      <c r="G93" s="18"/>
      <c r="H93" s="18"/>
      <c r="I93" s="18"/>
      <c r="J93" s="19" t="s">
        <v>282</v>
      </c>
      <c r="K93" s="18"/>
      <c r="M93" s="18"/>
      <c r="N93" s="18"/>
      <c r="O93" s="18"/>
      <c r="P93" s="18"/>
      <c r="R93" s="18"/>
      <c r="S93" s="18"/>
    </row>
    <row r="94" spans="1:26" ht="18.75" x14ac:dyDescent="0.25">
      <c r="A94" s="37" t="s">
        <v>281</v>
      </c>
      <c r="C94" s="38"/>
      <c r="D94" s="38"/>
      <c r="E94" s="38"/>
      <c r="F94" s="38"/>
      <c r="G94" s="38"/>
      <c r="H94" s="38"/>
      <c r="I94" s="38"/>
      <c r="J94" s="39" t="s">
        <v>284</v>
      </c>
      <c r="K94" s="38"/>
      <c r="M94" s="38"/>
      <c r="N94" s="38"/>
      <c r="O94" s="38"/>
      <c r="P94" s="38"/>
      <c r="Q94" s="18"/>
      <c r="R94" s="38"/>
      <c r="S94" s="38"/>
    </row>
    <row r="95" spans="1:26" ht="18.75" x14ac:dyDescent="0.25">
      <c r="A95" s="37" t="s">
        <v>343</v>
      </c>
      <c r="J95" s="40" t="s">
        <v>286</v>
      </c>
      <c r="Q95" s="38"/>
    </row>
    <row r="96" spans="1:26" x14ac:dyDescent="0.25">
      <c r="A96" s="37" t="s">
        <v>283</v>
      </c>
      <c r="J96" s="41" t="s">
        <v>287</v>
      </c>
    </row>
    <row r="97" spans="1:21" x14ac:dyDescent="0.25">
      <c r="A97" s="37" t="s">
        <v>285</v>
      </c>
      <c r="J97" s="42"/>
    </row>
    <row r="98" spans="1:21" x14ac:dyDescent="0.25">
      <c r="A98" s="37" t="s">
        <v>344</v>
      </c>
      <c r="J98" s="19" t="s">
        <v>390</v>
      </c>
      <c r="K98" s="19" t="s">
        <v>371</v>
      </c>
    </row>
    <row r="99" spans="1:21" x14ac:dyDescent="0.25">
      <c r="A99" s="37" t="s">
        <v>345</v>
      </c>
      <c r="J99" s="19" t="s">
        <v>391</v>
      </c>
      <c r="K99" s="19" t="s">
        <v>372</v>
      </c>
    </row>
    <row r="100" spans="1:21" x14ac:dyDescent="0.25">
      <c r="A100" s="37" t="s">
        <v>346</v>
      </c>
      <c r="J100" s="19" t="s">
        <v>392</v>
      </c>
      <c r="K100" s="19" t="s">
        <v>373</v>
      </c>
      <c r="T100" s="255" t="s">
        <v>390</v>
      </c>
      <c r="U100" s="19" t="s">
        <v>390</v>
      </c>
    </row>
    <row r="101" spans="1:21" x14ac:dyDescent="0.25">
      <c r="A101" s="37" t="s">
        <v>288</v>
      </c>
      <c r="J101" s="19" t="s">
        <v>393</v>
      </c>
      <c r="K101" s="19" t="s">
        <v>374</v>
      </c>
      <c r="T101" s="255" t="s">
        <v>391</v>
      </c>
      <c r="U101" s="19" t="s">
        <v>391</v>
      </c>
    </row>
    <row r="102" spans="1:21" x14ac:dyDescent="0.25">
      <c r="A102" s="37" t="s">
        <v>289</v>
      </c>
      <c r="J102" s="19" t="s">
        <v>394</v>
      </c>
      <c r="K102" s="19" t="s">
        <v>375</v>
      </c>
      <c r="T102" s="255" t="s">
        <v>392</v>
      </c>
      <c r="U102" s="19" t="s">
        <v>392</v>
      </c>
    </row>
    <row r="103" spans="1:21" x14ac:dyDescent="0.25">
      <c r="A103" s="37" t="s">
        <v>290</v>
      </c>
      <c r="J103" s="19" t="s">
        <v>395</v>
      </c>
      <c r="K103" s="19" t="s">
        <v>376</v>
      </c>
      <c r="T103" s="255" t="s">
        <v>393</v>
      </c>
      <c r="U103" s="19" t="s">
        <v>393</v>
      </c>
    </row>
    <row r="104" spans="1:21" x14ac:dyDescent="0.25">
      <c r="A104" s="37" t="s">
        <v>347</v>
      </c>
      <c r="J104" s="19" t="s">
        <v>396</v>
      </c>
      <c r="K104" s="19" t="s">
        <v>377</v>
      </c>
      <c r="T104" s="255" t="s">
        <v>394</v>
      </c>
      <c r="U104" s="19" t="s">
        <v>394</v>
      </c>
    </row>
    <row r="105" spans="1:21" x14ac:dyDescent="0.25">
      <c r="A105" s="37" t="s">
        <v>291</v>
      </c>
      <c r="J105" s="19" t="s">
        <v>397</v>
      </c>
      <c r="K105" s="19" t="s">
        <v>378</v>
      </c>
      <c r="M105" s="19" t="s">
        <v>292</v>
      </c>
      <c r="T105" s="255" t="s">
        <v>395</v>
      </c>
      <c r="U105" s="19" t="s">
        <v>395</v>
      </c>
    </row>
    <row r="106" spans="1:21" x14ac:dyDescent="0.25">
      <c r="A106" s="20"/>
      <c r="J106" s="19" t="s">
        <v>398</v>
      </c>
      <c r="K106" s="19" t="s">
        <v>379</v>
      </c>
      <c r="M106" s="19" t="s">
        <v>293</v>
      </c>
      <c r="T106" s="255" t="s">
        <v>396</v>
      </c>
      <c r="U106" s="19" t="s">
        <v>396</v>
      </c>
    </row>
    <row r="107" spans="1:21" x14ac:dyDescent="0.25">
      <c r="A107" s="20"/>
      <c r="J107" s="19" t="s">
        <v>399</v>
      </c>
      <c r="K107" s="19" t="s">
        <v>380</v>
      </c>
      <c r="M107" s="19" t="s">
        <v>294</v>
      </c>
      <c r="T107" s="255" t="s">
        <v>397</v>
      </c>
      <c r="U107" s="19" t="s">
        <v>397</v>
      </c>
    </row>
    <row r="108" spans="1:21" x14ac:dyDescent="0.25">
      <c r="A108" s="20"/>
      <c r="J108" s="19" t="s">
        <v>400</v>
      </c>
      <c r="K108" s="19" t="s">
        <v>381</v>
      </c>
      <c r="M108" s="19" t="s">
        <v>295</v>
      </c>
      <c r="T108" s="255" t="s">
        <v>398</v>
      </c>
      <c r="U108" s="19" t="s">
        <v>398</v>
      </c>
    </row>
    <row r="109" spans="1:21" x14ac:dyDescent="0.25">
      <c r="A109" s="20"/>
      <c r="J109" s="19" t="s">
        <v>401</v>
      </c>
      <c r="K109" s="19" t="s">
        <v>382</v>
      </c>
      <c r="M109" s="19" t="s">
        <v>296</v>
      </c>
      <c r="T109" s="255" t="s">
        <v>399</v>
      </c>
      <c r="U109" s="19" t="s">
        <v>399</v>
      </c>
    </row>
    <row r="110" spans="1:21" x14ac:dyDescent="0.25">
      <c r="J110" s="19" t="s">
        <v>402</v>
      </c>
      <c r="K110" s="19" t="s">
        <v>383</v>
      </c>
      <c r="T110" s="255" t="s">
        <v>400</v>
      </c>
      <c r="U110" s="19" t="s">
        <v>400</v>
      </c>
    </row>
    <row r="111" spans="1:21" x14ac:dyDescent="0.25">
      <c r="J111" s="19" t="s">
        <v>403</v>
      </c>
      <c r="K111" s="19" t="s">
        <v>384</v>
      </c>
      <c r="T111" s="255" t="s">
        <v>401</v>
      </c>
      <c r="U111" s="19" t="s">
        <v>401</v>
      </c>
    </row>
    <row r="112" spans="1:21" x14ac:dyDescent="0.25">
      <c r="A112" s="19" t="s">
        <v>183</v>
      </c>
      <c r="J112" s="19" t="s">
        <v>404</v>
      </c>
      <c r="K112" s="19" t="s">
        <v>385</v>
      </c>
      <c r="T112" s="255" t="s">
        <v>402</v>
      </c>
      <c r="U112" s="19" t="s">
        <v>402</v>
      </c>
    </row>
    <row r="113" spans="1:21" x14ac:dyDescent="0.25">
      <c r="A113" s="19" t="s">
        <v>186</v>
      </c>
      <c r="J113" s="19" t="s">
        <v>405</v>
      </c>
      <c r="K113" s="19" t="s">
        <v>386</v>
      </c>
      <c r="T113" s="255" t="s">
        <v>403</v>
      </c>
      <c r="U113" s="19" t="s">
        <v>403</v>
      </c>
    </row>
    <row r="114" spans="1:21" x14ac:dyDescent="0.25">
      <c r="A114" s="19" t="s">
        <v>256</v>
      </c>
      <c r="J114" s="19" t="s">
        <v>406</v>
      </c>
      <c r="K114" s="19" t="s">
        <v>387</v>
      </c>
      <c r="T114" s="255" t="s">
        <v>404</v>
      </c>
      <c r="U114" s="19" t="s">
        <v>404</v>
      </c>
    </row>
    <row r="115" spans="1:21" x14ac:dyDescent="0.25">
      <c r="A115" s="19" t="s">
        <v>181</v>
      </c>
      <c r="J115" s="19" t="s">
        <v>407</v>
      </c>
      <c r="K115" s="19" t="s">
        <v>388</v>
      </c>
      <c r="T115" s="255" t="s">
        <v>405</v>
      </c>
      <c r="U115" s="19" t="s">
        <v>405</v>
      </c>
    </row>
    <row r="116" spans="1:21" x14ac:dyDescent="0.25">
      <c r="A116" s="19" t="s">
        <v>191</v>
      </c>
      <c r="J116" s="19" t="s">
        <v>431</v>
      </c>
      <c r="K116" s="19" t="s">
        <v>437</v>
      </c>
      <c r="T116" s="255" t="s">
        <v>406</v>
      </c>
      <c r="U116" s="19" t="s">
        <v>406</v>
      </c>
    </row>
    <row r="117" spans="1:21" x14ac:dyDescent="0.25">
      <c r="A117" s="19" t="s">
        <v>224</v>
      </c>
      <c r="J117" s="86" t="s">
        <v>433</v>
      </c>
      <c r="K117" s="19" t="s">
        <v>435</v>
      </c>
      <c r="T117" s="255" t="s">
        <v>407</v>
      </c>
      <c r="U117" s="19" t="s">
        <v>407</v>
      </c>
    </row>
    <row r="118" spans="1:21" x14ac:dyDescent="0.25">
      <c r="A118" s="19" t="s">
        <v>194</v>
      </c>
      <c r="J118" s="103" t="s">
        <v>434</v>
      </c>
      <c r="K118" s="19" t="s">
        <v>436</v>
      </c>
      <c r="T118" s="255" t="s">
        <v>408</v>
      </c>
      <c r="U118" s="19" t="s">
        <v>431</v>
      </c>
    </row>
    <row r="119" spans="1:21" x14ac:dyDescent="0.25">
      <c r="A119" s="19" t="s">
        <v>196</v>
      </c>
      <c r="J119" s="19" t="s">
        <v>439</v>
      </c>
      <c r="K119" s="19" t="s">
        <v>389</v>
      </c>
      <c r="T119" s="103" t="s">
        <v>432</v>
      </c>
      <c r="U119" s="19" t="s">
        <v>408</v>
      </c>
    </row>
    <row r="120" spans="1:21" x14ac:dyDescent="0.25">
      <c r="A120" s="19" t="s">
        <v>197</v>
      </c>
      <c r="J120" s="19" t="s">
        <v>440</v>
      </c>
      <c r="T120" s="86" t="s">
        <v>433</v>
      </c>
    </row>
    <row r="121" spans="1:21" x14ac:dyDescent="0.25">
      <c r="A121" s="19" t="s">
        <v>253</v>
      </c>
      <c r="T121" s="103" t="s">
        <v>434</v>
      </c>
    </row>
    <row r="122" spans="1:21" x14ac:dyDescent="0.25">
      <c r="A122" s="19" t="s">
        <v>200</v>
      </c>
      <c r="J122" s="19" t="s">
        <v>297</v>
      </c>
    </row>
    <row r="123" spans="1:21" x14ac:dyDescent="0.25">
      <c r="A123" s="19" t="s">
        <v>302</v>
      </c>
      <c r="J123" s="19" t="s">
        <v>298</v>
      </c>
    </row>
    <row r="124" spans="1:21" x14ac:dyDescent="0.25">
      <c r="A124" s="19" t="s">
        <v>208</v>
      </c>
      <c r="J124" s="19" t="s">
        <v>299</v>
      </c>
    </row>
    <row r="125" spans="1:21" x14ac:dyDescent="0.25">
      <c r="A125" s="19" t="s">
        <v>212</v>
      </c>
      <c r="J125" s="19" t="s">
        <v>300</v>
      </c>
    </row>
    <row r="126" spans="1:21" x14ac:dyDescent="0.25">
      <c r="A126" s="19" t="s">
        <v>214</v>
      </c>
      <c r="J126" s="19" t="s">
        <v>301</v>
      </c>
    </row>
    <row r="127" spans="1:21" x14ac:dyDescent="0.25">
      <c r="A127" s="19" t="s">
        <v>215</v>
      </c>
    </row>
    <row r="128" spans="1:21" x14ac:dyDescent="0.25">
      <c r="A128" s="19" t="s">
        <v>305</v>
      </c>
    </row>
    <row r="129" spans="1:10" x14ac:dyDescent="0.25">
      <c r="A129" s="19" t="s">
        <v>180</v>
      </c>
      <c r="J129" s="19" t="s">
        <v>303</v>
      </c>
    </row>
    <row r="130" spans="1:10" x14ac:dyDescent="0.25">
      <c r="A130" s="19" t="s">
        <v>219</v>
      </c>
      <c r="J130" s="19" t="s">
        <v>304</v>
      </c>
    </row>
    <row r="131" spans="1:10" x14ac:dyDescent="0.25">
      <c r="A131" s="19" t="s">
        <v>220</v>
      </c>
      <c r="J131" s="19" t="s">
        <v>183</v>
      </c>
    </row>
    <row r="132" spans="1:10" x14ac:dyDescent="0.25">
      <c r="A132" s="19" t="s">
        <v>210</v>
      </c>
      <c r="J132" s="19" t="s">
        <v>186</v>
      </c>
    </row>
    <row r="133" spans="1:10" x14ac:dyDescent="0.25">
      <c r="A133" s="19" t="s">
        <v>221</v>
      </c>
      <c r="J133" s="19" t="s">
        <v>256</v>
      </c>
    </row>
    <row r="134" spans="1:10" x14ac:dyDescent="0.25">
      <c r="A134" s="19" t="s">
        <v>306</v>
      </c>
      <c r="J134" s="19" t="s">
        <v>188</v>
      </c>
    </row>
    <row r="135" spans="1:10" x14ac:dyDescent="0.25">
      <c r="A135" s="19" t="s">
        <v>226</v>
      </c>
      <c r="J135" s="19" t="s">
        <v>181</v>
      </c>
    </row>
    <row r="136" spans="1:10" x14ac:dyDescent="0.25">
      <c r="J136" s="19" t="s">
        <v>191</v>
      </c>
    </row>
    <row r="137" spans="1:10" x14ac:dyDescent="0.25">
      <c r="J137" s="19" t="s">
        <v>224</v>
      </c>
    </row>
    <row r="138" spans="1:10" x14ac:dyDescent="0.25">
      <c r="A138" s="19" t="s">
        <v>309</v>
      </c>
      <c r="J138" s="19" t="s">
        <v>307</v>
      </c>
    </row>
    <row r="139" spans="1:10" x14ac:dyDescent="0.25">
      <c r="A139" s="19" t="s">
        <v>310</v>
      </c>
      <c r="J139" s="19" t="s">
        <v>196</v>
      </c>
    </row>
    <row r="140" spans="1:10" x14ac:dyDescent="0.25">
      <c r="J140" s="19" t="s">
        <v>308</v>
      </c>
    </row>
    <row r="141" spans="1:10" x14ac:dyDescent="0.25">
      <c r="J141" s="19" t="s">
        <v>197</v>
      </c>
    </row>
    <row r="142" spans="1:10" x14ac:dyDescent="0.25">
      <c r="J142" s="19" t="s">
        <v>253</v>
      </c>
    </row>
    <row r="143" spans="1:10" x14ac:dyDescent="0.25">
      <c r="A143" s="19" t="s">
        <v>197</v>
      </c>
      <c r="J143" s="19" t="s">
        <v>200</v>
      </c>
    </row>
    <row r="144" spans="1:10" x14ac:dyDescent="0.25">
      <c r="A144" s="19" t="s">
        <v>204</v>
      </c>
      <c r="J144" s="19" t="s">
        <v>302</v>
      </c>
    </row>
    <row r="145" spans="1:10" x14ac:dyDescent="0.25">
      <c r="A145" s="19" t="s">
        <v>215</v>
      </c>
      <c r="J145" s="19" t="s">
        <v>206</v>
      </c>
    </row>
    <row r="146" spans="1:10" x14ac:dyDescent="0.25">
      <c r="A146" s="19" t="s">
        <v>226</v>
      </c>
      <c r="J146" s="19" t="s">
        <v>208</v>
      </c>
    </row>
    <row r="147" spans="1:10" x14ac:dyDescent="0.25">
      <c r="J147" s="19" t="s">
        <v>311</v>
      </c>
    </row>
    <row r="148" spans="1:10" x14ac:dyDescent="0.25">
      <c r="J148" s="19" t="s">
        <v>212</v>
      </c>
    </row>
    <row r="149" spans="1:10" x14ac:dyDescent="0.25">
      <c r="A149" s="19" t="s">
        <v>200</v>
      </c>
      <c r="J149" s="19" t="s">
        <v>214</v>
      </c>
    </row>
    <row r="150" spans="1:10" x14ac:dyDescent="0.25">
      <c r="A150" s="19" t="s">
        <v>206</v>
      </c>
      <c r="J150" s="19" t="s">
        <v>215</v>
      </c>
    </row>
    <row r="151" spans="1:10" x14ac:dyDescent="0.25">
      <c r="A151" s="19" t="s">
        <v>210</v>
      </c>
      <c r="J151" s="19" t="s">
        <v>312</v>
      </c>
    </row>
    <row r="152" spans="1:10" x14ac:dyDescent="0.25">
      <c r="A152" s="19" t="s">
        <v>312</v>
      </c>
      <c r="J152" s="19" t="s">
        <v>219</v>
      </c>
    </row>
    <row r="153" spans="1:10" x14ac:dyDescent="0.25">
      <c r="J153" s="19" t="s">
        <v>180</v>
      </c>
    </row>
    <row r="154" spans="1:10" x14ac:dyDescent="0.25">
      <c r="A154" s="19" t="s">
        <v>314</v>
      </c>
      <c r="J154" s="19" t="s">
        <v>220</v>
      </c>
    </row>
    <row r="155" spans="1:10" x14ac:dyDescent="0.25">
      <c r="A155" s="19" t="s">
        <v>315</v>
      </c>
      <c r="J155" s="19" t="s">
        <v>221</v>
      </c>
    </row>
    <row r="156" spans="1:10" x14ac:dyDescent="0.25">
      <c r="A156" s="19" t="s">
        <v>317</v>
      </c>
      <c r="J156" s="19" t="s">
        <v>313</v>
      </c>
    </row>
    <row r="157" spans="1:10" x14ac:dyDescent="0.25">
      <c r="J157" s="19" t="s">
        <v>222</v>
      </c>
    </row>
    <row r="158" spans="1:10" x14ac:dyDescent="0.25">
      <c r="J158" s="19" t="s">
        <v>226</v>
      </c>
    </row>
    <row r="159" spans="1:10" x14ac:dyDescent="0.25">
      <c r="J159" s="19" t="s">
        <v>316</v>
      </c>
    </row>
    <row r="160" spans="1:10" x14ac:dyDescent="0.25">
      <c r="J160" s="19" t="s">
        <v>318</v>
      </c>
    </row>
  </sheetData>
  <sheetProtection selectLockedCells="1" selectUnlockedCells="1"/>
  <phoneticPr fontId="1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31</vt:i4>
      </vt:variant>
    </vt:vector>
  </HeadingPairs>
  <TitlesOfParts>
    <vt:vector size="36" baseType="lpstr">
      <vt:lpstr>Display Form</vt:lpstr>
      <vt:lpstr>MSDS Requirements</vt:lpstr>
      <vt:lpstr>SOP</vt:lpstr>
      <vt:lpstr>Track changes</vt:lpstr>
      <vt:lpstr>Coding</vt:lpstr>
      <vt:lpstr>age</vt:lpstr>
      <vt:lpstr>bevcodes</vt:lpstr>
      <vt:lpstr>bonustypes</vt:lpstr>
      <vt:lpstr>brandtype</vt:lpstr>
      <vt:lpstr>containercodes</vt:lpstr>
      <vt:lpstr>contentuom</vt:lpstr>
      <vt:lpstr>controlledcontent</vt:lpstr>
      <vt:lpstr>Country_of_Origin</vt:lpstr>
      <vt:lpstr>datecode</vt:lpstr>
      <vt:lpstr>dietary</vt:lpstr>
      <vt:lpstr>dimuom</vt:lpstr>
      <vt:lpstr>displaytype</vt:lpstr>
      <vt:lpstr>dsdind</vt:lpstr>
      <vt:lpstr>ewastefee</vt:lpstr>
      <vt:lpstr>factsbox</vt:lpstr>
      <vt:lpstr>flavoroption</vt:lpstr>
      <vt:lpstr>giftcardtype</vt:lpstr>
      <vt:lpstr>itemtype</vt:lpstr>
      <vt:lpstr>opco</vt:lpstr>
      <vt:lpstr>port_of_loading</vt:lpstr>
      <vt:lpstr>'Display Form'!Print_Area</vt:lpstr>
      <vt:lpstr>reconuom</vt:lpstr>
      <vt:lpstr>region</vt:lpstr>
      <vt:lpstr>restrictto</vt:lpstr>
      <vt:lpstr>returncode</vt:lpstr>
      <vt:lpstr>securitytag</vt:lpstr>
      <vt:lpstr>sourcingind</vt:lpstr>
      <vt:lpstr>tradeunit</vt:lpstr>
      <vt:lpstr>upctype</vt:lpstr>
      <vt:lpstr>weightuom</vt:lpstr>
      <vt:lpstr>yesno</vt:lpstr>
    </vt:vector>
  </TitlesOfParts>
  <Company>CVS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</dc:creator>
  <cp:lastModifiedBy>Prata, David M</cp:lastModifiedBy>
  <cp:lastPrinted>2018-02-08T15:08:18Z</cp:lastPrinted>
  <dcterms:created xsi:type="dcterms:W3CDTF">2004-02-25T21:52:36Z</dcterms:created>
  <dcterms:modified xsi:type="dcterms:W3CDTF">2023-05-05T15:08:47Z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2022-07-22T19:08:02Z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da021051-3f35-4508-a803-b1a7231ac3c3</vt:lpwstr>
  </property>
  <property fmtid="{D5CDD505-2E9C-101B-9397-08002B2CF9AE}" pid="8" name="MSIP_Label_67599526-06ca-49cc-9fa9-5307800a949a_ContentBits">
    <vt:lpwstr>0</vt:lpwstr>
  </property>
</Properties>
</file>