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rri1fspw6p\Merch-COMMON\CVS Store Brand - Store Brands Team Folder\SB Cost Increases\"/>
    </mc:Choice>
  </mc:AlternateContent>
  <xr:revisionPtr revIDLastSave="0" documentId="13_ncr:1_{ECFABF6E-FBAE-4B1A-AC15-4C67D2F3A4DC}" xr6:coauthVersionLast="47" xr6:coauthVersionMax="47" xr10:uidLastSave="{00000000-0000-0000-0000-000000000000}"/>
  <bookViews>
    <workbookView xWindow="57480" yWindow="-120" windowWidth="29040" windowHeight="15840" tabRatio="640" xr2:uid="{00000000-000D-0000-FFFF-FFFF00000000}"/>
  </bookViews>
  <sheets>
    <sheet name="Instructions" sheetId="7" r:id="rId1"/>
    <sheet name="CVS Bill of Materials" sheetId="2" r:id="rId2"/>
    <sheet name="CVS BOM Product Info" sheetId="6" r:id="rId3"/>
    <sheet name="CVS COST CHANGE ANALYSIS" sheetId="10" r:id="rId4"/>
    <sheet name="CVS COST CHANGE RECAP" sheetId="13" r:id="rId5"/>
    <sheet name="List" sheetId="14" state="hidden" r:id="rId6"/>
    <sheet name="DO NOT EDIT" sheetId="12" state="hidden" r:id="rId7"/>
  </sheets>
  <definedNames>
    <definedName name="_xlnm._FilterDatabase" localSheetId="4" hidden="1">'CVS COST CHANGE RECAP'!$A$1:$O$1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3" i="10" l="1"/>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42" i="10"/>
  <c r="D41" i="6"/>
  <c r="D42" i="6"/>
  <c r="D43" i="6"/>
  <c r="D44" i="6"/>
  <c r="D45" i="6"/>
  <c r="D46" i="6"/>
  <c r="D47" i="6"/>
  <c r="D48" i="6"/>
  <c r="D49" i="6"/>
  <c r="D50" i="6"/>
  <c r="D51" i="6"/>
  <c r="D52" i="6"/>
  <c r="D53" i="6"/>
  <c r="D54" i="6"/>
  <c r="D55" i="6"/>
  <c r="D56" i="6"/>
  <c r="D57" i="6"/>
  <c r="D58" i="6"/>
  <c r="D59" i="6"/>
  <c r="D60" i="6"/>
  <c r="D61" i="6"/>
  <c r="D62" i="6"/>
  <c r="D63" i="6"/>
  <c r="D64" i="6"/>
  <c r="D65" i="6"/>
  <c r="D66" i="6"/>
  <c r="D40" i="6"/>
  <c r="C41" i="6"/>
  <c r="C42" i="6"/>
  <c r="C43" i="6"/>
  <c r="C44" i="6"/>
  <c r="C45" i="6"/>
  <c r="C46" i="6"/>
  <c r="C47" i="6"/>
  <c r="C48" i="6"/>
  <c r="C49" i="6"/>
  <c r="C50" i="6"/>
  <c r="C51" i="6"/>
  <c r="C52" i="6"/>
  <c r="C53" i="6"/>
  <c r="C54" i="6"/>
  <c r="C55" i="6"/>
  <c r="C56" i="6"/>
  <c r="C57" i="6"/>
  <c r="C58" i="6"/>
  <c r="C59" i="6"/>
  <c r="C60" i="6"/>
  <c r="C61" i="6"/>
  <c r="C62" i="6"/>
  <c r="C63" i="6"/>
  <c r="C64" i="6"/>
  <c r="C65" i="6"/>
  <c r="C66" i="6"/>
  <c r="C40" i="6"/>
  <c r="B66" i="6"/>
  <c r="B65" i="6"/>
  <c r="B64" i="6"/>
  <c r="B63" i="6"/>
  <c r="B62" i="6"/>
  <c r="B61" i="6"/>
  <c r="B60" i="6"/>
  <c r="B59" i="6"/>
  <c r="B58" i="6"/>
  <c r="B57" i="6"/>
  <c r="B56" i="6"/>
  <c r="B55" i="6"/>
  <c r="B54" i="6"/>
  <c r="B53" i="6"/>
  <c r="B52" i="6"/>
  <c r="B51" i="6"/>
  <c r="B50" i="6"/>
  <c r="B49" i="6"/>
  <c r="B48" i="6"/>
  <c r="B47" i="6"/>
  <c r="B46" i="6"/>
  <c r="B45" i="6"/>
  <c r="B44" i="6"/>
  <c r="B43" i="6"/>
  <c r="B42" i="6"/>
  <c r="B41" i="6"/>
  <c r="B40" i="6"/>
  <c r="L3" i="13"/>
  <c r="L4" i="13"/>
  <c r="L5" i="13"/>
  <c r="L6" i="13"/>
  <c r="L7" i="13"/>
  <c r="L8" i="13"/>
  <c r="L9" i="13"/>
  <c r="L10" i="13"/>
  <c r="L11" i="13"/>
  <c r="L12" i="13"/>
  <c r="L13" i="13"/>
  <c r="L14" i="13"/>
  <c r="L15" i="13"/>
  <c r="L16" i="13"/>
  <c r="L17" i="13"/>
  <c r="L18" i="13"/>
  <c r="S66" i="2" l="1"/>
  <c r="S65" i="2"/>
  <c r="S64" i="2"/>
  <c r="S63" i="2"/>
  <c r="S62" i="2"/>
  <c r="S61" i="2"/>
  <c r="S60" i="2"/>
  <c r="S59" i="2"/>
  <c r="S58" i="2"/>
  <c r="S57" i="2"/>
  <c r="S56" i="2"/>
  <c r="S55" i="2"/>
  <c r="S54" i="2"/>
  <c r="S53" i="2"/>
  <c r="S52" i="2"/>
  <c r="S51" i="2"/>
  <c r="S50" i="2"/>
  <c r="S49" i="2"/>
  <c r="S48" i="2"/>
  <c r="S47" i="2"/>
  <c r="S46" i="2"/>
  <c r="S45" i="2"/>
  <c r="S44" i="2"/>
  <c r="S43" i="2"/>
  <c r="S42" i="2"/>
  <c r="S40" i="2"/>
  <c r="S36" i="2"/>
  <c r="S35" i="2"/>
  <c r="S34" i="2"/>
  <c r="S33" i="2"/>
  <c r="S32" i="2"/>
  <c r="S31" i="2"/>
  <c r="S30" i="2"/>
  <c r="S29" i="2"/>
  <c r="S28" i="2"/>
  <c r="S27" i="2"/>
  <c r="S26" i="2"/>
  <c r="S25" i="2"/>
  <c r="S24" i="2"/>
  <c r="S23" i="2"/>
  <c r="S22" i="2"/>
  <c r="S21" i="2"/>
  <c r="S20" i="2"/>
  <c r="S19" i="2"/>
  <c r="S18" i="2"/>
  <c r="S17" i="2"/>
  <c r="S16" i="2"/>
  <c r="S15" i="2"/>
  <c r="S14" i="2"/>
  <c r="S13" i="2"/>
  <c r="S12" i="2"/>
  <c r="S10" i="2"/>
  <c r="A18" i="13"/>
  <c r="A17" i="13"/>
  <c r="A16" i="13"/>
  <c r="A15" i="13"/>
  <c r="A14" i="13"/>
  <c r="A13" i="13"/>
  <c r="A12" i="13"/>
  <c r="A11" i="13"/>
  <c r="A10" i="13"/>
  <c r="A9" i="13"/>
  <c r="A8" i="13"/>
  <c r="A7" i="13"/>
  <c r="A6" i="13"/>
  <c r="A5" i="13"/>
  <c r="A4" i="13"/>
  <c r="A2" i="13"/>
  <c r="A66" i="2" l="1"/>
  <c r="A65" i="2"/>
  <c r="A64" i="2"/>
  <c r="A63" i="2"/>
  <c r="A62" i="2"/>
  <c r="A61" i="2"/>
  <c r="A60" i="2"/>
  <c r="A59" i="2"/>
  <c r="A58" i="2"/>
  <c r="A57" i="2"/>
  <c r="A56" i="2"/>
  <c r="A55" i="2"/>
  <c r="A54" i="2"/>
  <c r="A53" i="2"/>
  <c r="A52" i="2"/>
  <c r="A51" i="2"/>
  <c r="A50" i="2"/>
  <c r="A49" i="2"/>
  <c r="A48" i="2"/>
  <c r="A47" i="2"/>
  <c r="A46" i="2"/>
  <c r="A45" i="2"/>
  <c r="A44" i="2"/>
  <c r="A43" i="2"/>
  <c r="A42" i="2"/>
  <c r="A41" i="2"/>
  <c r="A40" i="2"/>
  <c r="A38" i="10"/>
  <c r="R38" i="10" s="1"/>
  <c r="A37" i="10"/>
  <c r="L37" i="10" s="1"/>
  <c r="A36" i="10"/>
  <c r="N36" i="10" s="1"/>
  <c r="A35" i="10"/>
  <c r="P35" i="10" s="1"/>
  <c r="A34" i="10"/>
  <c r="R34" i="10" s="1"/>
  <c r="A33" i="10"/>
  <c r="L33" i="10" s="1"/>
  <c r="A32" i="10"/>
  <c r="N32" i="10" s="1"/>
  <c r="A31" i="10"/>
  <c r="P31" i="10" s="1"/>
  <c r="A30" i="10"/>
  <c r="R30" i="10" s="1"/>
  <c r="A29" i="10"/>
  <c r="L29" i="10" s="1"/>
  <c r="E66" i="2"/>
  <c r="D66" i="2"/>
  <c r="C66" i="2"/>
  <c r="B66" i="2"/>
  <c r="H66" i="2" s="1"/>
  <c r="E65" i="2"/>
  <c r="D65" i="2"/>
  <c r="C65" i="2"/>
  <c r="B65" i="2"/>
  <c r="H65" i="2" s="1"/>
  <c r="E64" i="2"/>
  <c r="D64" i="2"/>
  <c r="C64" i="2"/>
  <c r="B64" i="2"/>
  <c r="H64" i="2" s="1"/>
  <c r="E63" i="2"/>
  <c r="D63" i="2"/>
  <c r="C63" i="2"/>
  <c r="B63" i="2"/>
  <c r="R63" i="2" s="1"/>
  <c r="E62" i="2"/>
  <c r="D62" i="2"/>
  <c r="C62" i="2"/>
  <c r="B62" i="2"/>
  <c r="H62" i="2" s="1"/>
  <c r="E61" i="2"/>
  <c r="D61" i="2"/>
  <c r="C61" i="2"/>
  <c r="B61" i="2"/>
  <c r="R61" i="2" s="1"/>
  <c r="E60" i="2"/>
  <c r="D60" i="2"/>
  <c r="C60" i="2"/>
  <c r="B60" i="2"/>
  <c r="R60" i="2" s="1"/>
  <c r="B41" i="2"/>
  <c r="A43" i="10" s="1"/>
  <c r="H43" i="10" s="1"/>
  <c r="AA43" i="10" s="1"/>
  <c r="C41" i="2"/>
  <c r="D41" i="2"/>
  <c r="E41" i="2"/>
  <c r="B42" i="2"/>
  <c r="C42" i="2"/>
  <c r="D42" i="2"/>
  <c r="E42" i="2"/>
  <c r="B43" i="2"/>
  <c r="C43" i="2"/>
  <c r="D43" i="2"/>
  <c r="E43" i="2"/>
  <c r="B44" i="2"/>
  <c r="M44" i="2" s="1"/>
  <c r="C44" i="2"/>
  <c r="D44" i="2"/>
  <c r="E44" i="2"/>
  <c r="B45" i="2"/>
  <c r="C45" i="2"/>
  <c r="D45" i="2"/>
  <c r="E45" i="2"/>
  <c r="B46" i="2"/>
  <c r="C46" i="2"/>
  <c r="D46" i="2"/>
  <c r="E46" i="2"/>
  <c r="B47" i="2"/>
  <c r="R47" i="2" s="1"/>
  <c r="T47" i="2" s="1"/>
  <c r="C47" i="2"/>
  <c r="D47" i="2"/>
  <c r="E47" i="2"/>
  <c r="B48" i="2"/>
  <c r="C48" i="2"/>
  <c r="D48" i="2"/>
  <c r="E48" i="2"/>
  <c r="B49" i="2"/>
  <c r="H49" i="2" s="1"/>
  <c r="C49" i="2"/>
  <c r="D49" i="2"/>
  <c r="E49" i="2"/>
  <c r="B50" i="2"/>
  <c r="C50" i="2"/>
  <c r="D50" i="2"/>
  <c r="E50" i="2"/>
  <c r="B51" i="2"/>
  <c r="C51" i="2"/>
  <c r="D51" i="2"/>
  <c r="E51" i="2"/>
  <c r="B52" i="2"/>
  <c r="M52" i="2" s="1"/>
  <c r="C52" i="2"/>
  <c r="D52" i="2"/>
  <c r="E52" i="2"/>
  <c r="B53" i="2"/>
  <c r="C53" i="2"/>
  <c r="D53" i="2"/>
  <c r="E53" i="2"/>
  <c r="B54" i="2"/>
  <c r="C54" i="2"/>
  <c r="D54" i="2"/>
  <c r="E54" i="2"/>
  <c r="B55" i="2"/>
  <c r="R55" i="2" s="1"/>
  <c r="T55" i="2" s="1"/>
  <c r="C55" i="2"/>
  <c r="D55" i="2"/>
  <c r="E55" i="2"/>
  <c r="B56" i="2"/>
  <c r="C56" i="2"/>
  <c r="D56" i="2"/>
  <c r="E56" i="2"/>
  <c r="B57" i="2"/>
  <c r="A59" i="10" s="1"/>
  <c r="S59" i="10" s="1"/>
  <c r="C57" i="2"/>
  <c r="D57" i="2"/>
  <c r="E57" i="2"/>
  <c r="B58" i="2"/>
  <c r="A60" i="10" s="1"/>
  <c r="C58" i="2"/>
  <c r="D58" i="2"/>
  <c r="E58" i="2"/>
  <c r="B59" i="2"/>
  <c r="A61" i="10" s="1"/>
  <c r="C59" i="2"/>
  <c r="D59" i="2"/>
  <c r="E59" i="2"/>
  <c r="E40" i="2"/>
  <c r="D40" i="2"/>
  <c r="C40" i="2"/>
  <c r="B40" i="2"/>
  <c r="M40" i="2" s="1"/>
  <c r="R42" i="2"/>
  <c r="U42" i="2" s="1"/>
  <c r="X42" i="2" s="1"/>
  <c r="R43" i="2"/>
  <c r="U43" i="2" s="1"/>
  <c r="X43" i="2" s="1"/>
  <c r="R44" i="2"/>
  <c r="U44" i="2" s="1"/>
  <c r="X44" i="2" s="1"/>
  <c r="R45" i="2"/>
  <c r="T45" i="2" s="1"/>
  <c r="R46" i="2"/>
  <c r="T46" i="2" s="1"/>
  <c r="R48" i="2"/>
  <c r="T48" i="2" s="1"/>
  <c r="R49" i="2"/>
  <c r="U49" i="2" s="1"/>
  <c r="X49" i="2" s="1"/>
  <c r="R50" i="2"/>
  <c r="U50" i="2" s="1"/>
  <c r="X50" i="2" s="1"/>
  <c r="R51" i="2"/>
  <c r="T51" i="2" s="1"/>
  <c r="R52" i="2"/>
  <c r="U52" i="2" s="1"/>
  <c r="X52" i="2" s="1"/>
  <c r="R53" i="2"/>
  <c r="T53" i="2" s="1"/>
  <c r="R54" i="2"/>
  <c r="T54" i="2" s="1"/>
  <c r="R56" i="2"/>
  <c r="T56" i="2" s="1"/>
  <c r="R57" i="2"/>
  <c r="U57" i="2" s="1"/>
  <c r="X57" i="2" s="1"/>
  <c r="R58" i="2"/>
  <c r="U58" i="2" s="1"/>
  <c r="X58" i="2" s="1"/>
  <c r="R59" i="2"/>
  <c r="M41" i="2"/>
  <c r="M42" i="2"/>
  <c r="M43" i="2"/>
  <c r="M45" i="2"/>
  <c r="M46" i="2"/>
  <c r="M47" i="2"/>
  <c r="M48" i="2"/>
  <c r="M49" i="2"/>
  <c r="M50" i="2"/>
  <c r="M51" i="2"/>
  <c r="M53" i="2"/>
  <c r="M54" i="2"/>
  <c r="M55" i="2"/>
  <c r="M56" i="2"/>
  <c r="M57" i="2"/>
  <c r="M58" i="2"/>
  <c r="H41" i="2"/>
  <c r="R41" i="2" s="1"/>
  <c r="S41" i="2" s="1"/>
  <c r="H42" i="2"/>
  <c r="H43" i="2"/>
  <c r="H44" i="2"/>
  <c r="H45" i="2"/>
  <c r="H46" i="2"/>
  <c r="H47" i="2"/>
  <c r="H48" i="2"/>
  <c r="H50" i="2"/>
  <c r="H51" i="2"/>
  <c r="H52" i="2"/>
  <c r="H53" i="2"/>
  <c r="H54" i="2"/>
  <c r="H55" i="2"/>
  <c r="H56" i="2"/>
  <c r="H58" i="2"/>
  <c r="H59" i="2"/>
  <c r="R36" i="2"/>
  <c r="U36" i="2" s="1"/>
  <c r="R35" i="2"/>
  <c r="U35" i="2" s="1"/>
  <c r="R34" i="2"/>
  <c r="U34" i="2" s="1"/>
  <c r="R33" i="2"/>
  <c r="U33" i="2" s="1"/>
  <c r="R32" i="2"/>
  <c r="U32" i="2" s="1"/>
  <c r="R31" i="2"/>
  <c r="U31" i="2" s="1"/>
  <c r="R30" i="2"/>
  <c r="U30" i="2" s="1"/>
  <c r="R29" i="2"/>
  <c r="U29" i="2" s="1"/>
  <c r="R28" i="2"/>
  <c r="U28" i="2" s="1"/>
  <c r="R27" i="2"/>
  <c r="U27" i="2" s="1"/>
  <c r="R26" i="2"/>
  <c r="U26" i="2" s="1"/>
  <c r="R25" i="2"/>
  <c r="U25" i="2" s="1"/>
  <c r="R24" i="2"/>
  <c r="U24" i="2" s="1"/>
  <c r="R23" i="2"/>
  <c r="U23" i="2" s="1"/>
  <c r="R22" i="2"/>
  <c r="U22" i="2" s="1"/>
  <c r="R21" i="2"/>
  <c r="U21" i="2" s="1"/>
  <c r="R20" i="2"/>
  <c r="U20" i="2" s="1"/>
  <c r="R19" i="2"/>
  <c r="U19" i="2" s="1"/>
  <c r="R18" i="2"/>
  <c r="U18" i="2" s="1"/>
  <c r="R17" i="2"/>
  <c r="U17" i="2" s="1"/>
  <c r="R16" i="2"/>
  <c r="U16" i="2" s="1"/>
  <c r="R15" i="2"/>
  <c r="U15" i="2" s="1"/>
  <c r="R14" i="2"/>
  <c r="U14" i="2" s="1"/>
  <c r="R13" i="2"/>
  <c r="U13" i="2" s="1"/>
  <c r="R12" i="2"/>
  <c r="U12" i="2" s="1"/>
  <c r="M11" i="2"/>
  <c r="M12" i="2"/>
  <c r="M13" i="2"/>
  <c r="M14" i="2"/>
  <c r="M15" i="2"/>
  <c r="M16" i="2"/>
  <c r="M17" i="2"/>
  <c r="M18" i="2"/>
  <c r="M19" i="2"/>
  <c r="M20" i="2"/>
  <c r="M21" i="2"/>
  <c r="M22" i="2"/>
  <c r="M23" i="2"/>
  <c r="M24" i="2"/>
  <c r="M25" i="2"/>
  <c r="M26" i="2"/>
  <c r="M27" i="2"/>
  <c r="M28" i="2"/>
  <c r="M29" i="2"/>
  <c r="M30" i="2"/>
  <c r="M31" i="2"/>
  <c r="M32" i="2"/>
  <c r="M33" i="2"/>
  <c r="M34" i="2"/>
  <c r="M35" i="2"/>
  <c r="M36" i="2"/>
  <c r="M10" i="2"/>
  <c r="H36" i="2"/>
  <c r="H35" i="2"/>
  <c r="H34" i="2"/>
  <c r="H33" i="2"/>
  <c r="H32" i="2"/>
  <c r="H31" i="2"/>
  <c r="H30" i="2"/>
  <c r="H29" i="2"/>
  <c r="H28" i="2"/>
  <c r="H27" i="2"/>
  <c r="H26" i="2"/>
  <c r="H25" i="2"/>
  <c r="H24" i="2"/>
  <c r="H23" i="2"/>
  <c r="H22" i="2"/>
  <c r="H21" i="2"/>
  <c r="H20" i="2"/>
  <c r="H19" i="2"/>
  <c r="H18" i="2"/>
  <c r="H17" i="2"/>
  <c r="H16" i="2"/>
  <c r="H15" i="2"/>
  <c r="H14" i="2"/>
  <c r="H13" i="2"/>
  <c r="H12" i="2"/>
  <c r="H11" i="2"/>
  <c r="R11" i="2" s="1"/>
  <c r="H10" i="2"/>
  <c r="A44" i="10"/>
  <c r="S44" i="10" s="1"/>
  <c r="A45" i="10"/>
  <c r="S45" i="10" s="1"/>
  <c r="A46" i="10"/>
  <c r="S46" i="10" s="1"/>
  <c r="A47" i="10"/>
  <c r="S47" i="10" s="1"/>
  <c r="A48" i="10"/>
  <c r="A49" i="10"/>
  <c r="A50" i="10"/>
  <c r="H50" i="10" s="1"/>
  <c r="A51" i="10"/>
  <c r="W51" i="10" s="1"/>
  <c r="A52" i="10"/>
  <c r="S52" i="10" s="1"/>
  <c r="A53" i="10"/>
  <c r="S53" i="10" s="1"/>
  <c r="A54" i="10"/>
  <c r="S54" i="10" s="1"/>
  <c r="A55" i="10"/>
  <c r="S55" i="10" s="1"/>
  <c r="A56" i="10"/>
  <c r="A57" i="10"/>
  <c r="A58" i="10"/>
  <c r="W58" i="10" s="1"/>
  <c r="D18" i="13"/>
  <c r="I18" i="13" s="1"/>
  <c r="D17" i="13"/>
  <c r="E17" i="13" s="1"/>
  <c r="D16" i="13"/>
  <c r="I16" i="13" s="1"/>
  <c r="D15" i="13"/>
  <c r="C15" i="13" s="1"/>
  <c r="D14" i="13"/>
  <c r="C14" i="13" s="1"/>
  <c r="D13" i="13"/>
  <c r="H13" i="13" s="1"/>
  <c r="D12" i="13"/>
  <c r="C12" i="13" s="1"/>
  <c r="D11" i="13"/>
  <c r="F11" i="13" s="1"/>
  <c r="D10" i="13"/>
  <c r="I10" i="13" s="1"/>
  <c r="D9" i="13"/>
  <c r="E9" i="13" s="1"/>
  <c r="D8" i="13"/>
  <c r="I8" i="13" s="1"/>
  <c r="D7" i="13"/>
  <c r="F7" i="13" s="1"/>
  <c r="D6" i="13"/>
  <c r="C6" i="13" s="1"/>
  <c r="D5" i="13"/>
  <c r="G5" i="13" s="1"/>
  <c r="D4" i="13"/>
  <c r="H4" i="13" s="1"/>
  <c r="D3" i="13"/>
  <c r="D2" i="13"/>
  <c r="G2" i="13" s="1"/>
  <c r="S11" i="2" l="1"/>
  <c r="U11" i="2" s="1"/>
  <c r="F3" i="13"/>
  <c r="A3" i="13"/>
  <c r="B6" i="13" a="1"/>
  <c r="B6" i="13" s="1"/>
  <c r="B7" i="13" a="1"/>
  <c r="B7" i="13" s="1"/>
  <c r="B8" i="13" a="1"/>
  <c r="B8" i="13" s="1"/>
  <c r="B13" i="13" a="1"/>
  <c r="B13" i="13" s="1"/>
  <c r="B14" i="13" a="1"/>
  <c r="B14" i="13" s="1"/>
  <c r="B2" i="13" a="1"/>
  <c r="B2" i="13" s="1"/>
  <c r="B15" i="13" a="1"/>
  <c r="B15" i="13" s="1"/>
  <c r="B3" i="13" a="1"/>
  <c r="B3" i="13" s="1"/>
  <c r="B9" i="13" a="1"/>
  <c r="B9" i="13" s="1"/>
  <c r="B16" i="13" a="1"/>
  <c r="B16" i="13" s="1"/>
  <c r="B4" i="13" a="1"/>
  <c r="B4" i="13" s="1"/>
  <c r="B10" i="13" a="1"/>
  <c r="B10" i="13" s="1"/>
  <c r="B11" i="13" a="1"/>
  <c r="B11" i="13" s="1"/>
  <c r="B17" i="13" a="1"/>
  <c r="B17" i="13" s="1"/>
  <c r="B5" i="13" a="1"/>
  <c r="B5" i="13" s="1"/>
  <c r="B12" i="13" a="1"/>
  <c r="B12" i="13" s="1"/>
  <c r="B18" i="13" a="1"/>
  <c r="B18" i="13" s="1"/>
  <c r="M59" i="2"/>
  <c r="H7" i="13"/>
  <c r="A62" i="10"/>
  <c r="N17" i="13"/>
  <c r="H60" i="2"/>
  <c r="M60" i="2"/>
  <c r="E32" i="10"/>
  <c r="K37" i="10"/>
  <c r="A63" i="10"/>
  <c r="T63" i="10" s="1"/>
  <c r="H57" i="2"/>
  <c r="N9" i="13"/>
  <c r="M62" i="2"/>
  <c r="M32" i="10"/>
  <c r="M37" i="10"/>
  <c r="A64" i="10"/>
  <c r="E64" i="10" s="1"/>
  <c r="I64" i="10" s="1"/>
  <c r="T50" i="2"/>
  <c r="N6" i="13"/>
  <c r="R62" i="2"/>
  <c r="O32" i="10"/>
  <c r="A65" i="10"/>
  <c r="E65" i="10" s="1"/>
  <c r="N14" i="13"/>
  <c r="A42" i="10"/>
  <c r="O42" i="10" s="1"/>
  <c r="A66" i="10"/>
  <c r="E66" i="10" s="1"/>
  <c r="I66" i="10" s="1"/>
  <c r="T58" i="2"/>
  <c r="T44" i="2"/>
  <c r="M29" i="10"/>
  <c r="A67" i="10"/>
  <c r="E67" i="10" s="1"/>
  <c r="M16" i="13"/>
  <c r="A68" i="10"/>
  <c r="E68" i="10" s="1"/>
  <c r="K29" i="10"/>
  <c r="T59" i="10"/>
  <c r="E36" i="10"/>
  <c r="E60" i="10"/>
  <c r="I60" i="10" s="1"/>
  <c r="AB60" i="10" s="1"/>
  <c r="K30" i="10"/>
  <c r="E33" i="10"/>
  <c r="G36" i="10"/>
  <c r="K38" i="10"/>
  <c r="S60" i="10"/>
  <c r="K33" i="10"/>
  <c r="M36" i="10"/>
  <c r="T60" i="10"/>
  <c r="M33" i="10"/>
  <c r="O36" i="10"/>
  <c r="G59" i="10"/>
  <c r="E59" i="10"/>
  <c r="X59" i="10" s="1"/>
  <c r="E61" i="10"/>
  <c r="I61" i="10" s="1"/>
  <c r="M61" i="10" s="1"/>
  <c r="Q61" i="10" s="1"/>
  <c r="E29" i="10"/>
  <c r="G32" i="10"/>
  <c r="K34" i="10"/>
  <c r="E37" i="10"/>
  <c r="T61" i="10"/>
  <c r="X68" i="10"/>
  <c r="I68" i="10"/>
  <c r="S68" i="10"/>
  <c r="T68" i="10"/>
  <c r="I67" i="10"/>
  <c r="X67" i="10"/>
  <c r="S67" i="10"/>
  <c r="T67" i="10"/>
  <c r="X65" i="10"/>
  <c r="I65" i="10"/>
  <c r="AB61" i="10"/>
  <c r="F60" i="10"/>
  <c r="U60" i="10"/>
  <c r="F61" i="10"/>
  <c r="U61" i="10"/>
  <c r="I59" i="10"/>
  <c r="S61" i="10"/>
  <c r="T62" i="10"/>
  <c r="S65" i="10"/>
  <c r="T65" i="10"/>
  <c r="F29" i="10"/>
  <c r="N29" i="10"/>
  <c r="L30" i="10"/>
  <c r="B31" i="10"/>
  <c r="C31" i="10" s="1"/>
  <c r="D31" i="10" s="1"/>
  <c r="J31" i="10"/>
  <c r="R31" i="10"/>
  <c r="H32" i="10"/>
  <c r="P32" i="10"/>
  <c r="F33" i="10"/>
  <c r="N33" i="10"/>
  <c r="L34" i="10"/>
  <c r="B35" i="10"/>
  <c r="C35" i="10" s="1"/>
  <c r="D35" i="10" s="1"/>
  <c r="J35" i="10"/>
  <c r="R35" i="10"/>
  <c r="H36" i="10"/>
  <c r="P36" i="10"/>
  <c r="F37" i="10"/>
  <c r="N37" i="10"/>
  <c r="L38" i="10"/>
  <c r="I35" i="10"/>
  <c r="G29" i="10"/>
  <c r="O29" i="10"/>
  <c r="E30" i="10"/>
  <c r="M30" i="10"/>
  <c r="K31" i="10"/>
  <c r="I32" i="10"/>
  <c r="Q32" i="10"/>
  <c r="G33" i="10"/>
  <c r="O33" i="10"/>
  <c r="E34" i="10"/>
  <c r="M34" i="10"/>
  <c r="K35" i="10"/>
  <c r="I36" i="10"/>
  <c r="Q36" i="10"/>
  <c r="G37" i="10"/>
  <c r="O37" i="10"/>
  <c r="E38" i="10"/>
  <c r="M38" i="10"/>
  <c r="H29" i="10"/>
  <c r="P29" i="10"/>
  <c r="F30" i="10"/>
  <c r="N30" i="10"/>
  <c r="L31" i="10"/>
  <c r="B32" i="10"/>
  <c r="C32" i="10" s="1"/>
  <c r="D32" i="10" s="1"/>
  <c r="J32" i="10"/>
  <c r="R32" i="10"/>
  <c r="H33" i="10"/>
  <c r="P33" i="10"/>
  <c r="F34" i="10"/>
  <c r="N34" i="10"/>
  <c r="L35" i="10"/>
  <c r="B36" i="10"/>
  <c r="C36" i="10" s="1"/>
  <c r="D36" i="10" s="1"/>
  <c r="J36" i="10"/>
  <c r="R36" i="10"/>
  <c r="H37" i="10"/>
  <c r="P37" i="10"/>
  <c r="F38" i="10"/>
  <c r="N38" i="10"/>
  <c r="Q35" i="10"/>
  <c r="I29" i="10"/>
  <c r="Q29" i="10"/>
  <c r="G30" i="10"/>
  <c r="O30" i="10"/>
  <c r="E31" i="10"/>
  <c r="M31" i="10"/>
  <c r="K32" i="10"/>
  <c r="I33" i="10"/>
  <c r="Q33" i="10"/>
  <c r="G34" i="10"/>
  <c r="O34" i="10"/>
  <c r="E35" i="10"/>
  <c r="M35" i="10"/>
  <c r="K36" i="10"/>
  <c r="I37" i="10"/>
  <c r="Q37" i="10"/>
  <c r="G38" i="10"/>
  <c r="O38" i="10"/>
  <c r="I31" i="10"/>
  <c r="B29" i="10"/>
  <c r="C29" i="10" s="1"/>
  <c r="D29" i="10" s="1"/>
  <c r="J29" i="10"/>
  <c r="R29" i="10"/>
  <c r="H30" i="10"/>
  <c r="P30" i="10"/>
  <c r="F31" i="10"/>
  <c r="N31" i="10"/>
  <c r="L32" i="10"/>
  <c r="B33" i="10"/>
  <c r="C33" i="10" s="1"/>
  <c r="D33" i="10" s="1"/>
  <c r="J33" i="10"/>
  <c r="R33" i="10"/>
  <c r="H34" i="10"/>
  <c r="P34" i="10"/>
  <c r="F35" i="10"/>
  <c r="N35" i="10"/>
  <c r="L36" i="10"/>
  <c r="B37" i="10"/>
  <c r="C37" i="10" s="1"/>
  <c r="D37" i="10" s="1"/>
  <c r="J37" i="10"/>
  <c r="R37" i="10"/>
  <c r="H38" i="10"/>
  <c r="P38" i="10"/>
  <c r="Q31" i="10"/>
  <c r="I30" i="10"/>
  <c r="G31" i="10"/>
  <c r="O31" i="10"/>
  <c r="I34" i="10"/>
  <c r="Q34" i="10"/>
  <c r="G35" i="10"/>
  <c r="O35" i="10"/>
  <c r="I38" i="10"/>
  <c r="Q38" i="10"/>
  <c r="Q30" i="10"/>
  <c r="B30" i="10"/>
  <c r="C30" i="10" s="1"/>
  <c r="D30" i="10" s="1"/>
  <c r="J30" i="10"/>
  <c r="H31" i="10"/>
  <c r="F32" i="10"/>
  <c r="B34" i="10"/>
  <c r="C34" i="10" s="1"/>
  <c r="D34" i="10" s="1"/>
  <c r="J34" i="10"/>
  <c r="H35" i="10"/>
  <c r="F36" i="10"/>
  <c r="B38" i="10"/>
  <c r="C38" i="10" s="1"/>
  <c r="D38" i="10" s="1"/>
  <c r="J38" i="10"/>
  <c r="S58" i="10"/>
  <c r="S50" i="10"/>
  <c r="U60" i="2"/>
  <c r="T60" i="2"/>
  <c r="T62" i="2"/>
  <c r="U62" i="2"/>
  <c r="X62" i="2" s="1"/>
  <c r="U59" i="2"/>
  <c r="X59" i="2" s="1"/>
  <c r="T59" i="2"/>
  <c r="U61" i="2"/>
  <c r="T61" i="2"/>
  <c r="T63" i="2"/>
  <c r="U63" i="2"/>
  <c r="K12" i="13"/>
  <c r="N13" i="13"/>
  <c r="H61" i="2"/>
  <c r="T43" i="2"/>
  <c r="K8" i="13"/>
  <c r="C3" i="13"/>
  <c r="H6" i="13"/>
  <c r="N12" i="13"/>
  <c r="N4" i="13"/>
  <c r="M63" i="2"/>
  <c r="R64" i="2"/>
  <c r="U64" i="2" s="1"/>
  <c r="W64" i="2" s="1"/>
  <c r="M5" i="13"/>
  <c r="H10" i="13"/>
  <c r="M61" i="2"/>
  <c r="N5" i="13"/>
  <c r="U56" i="2"/>
  <c r="W56" i="2" s="1"/>
  <c r="T52" i="2"/>
  <c r="T42" i="2"/>
  <c r="K5" i="13"/>
  <c r="C5" i="13"/>
  <c r="N2" i="13"/>
  <c r="N11" i="13"/>
  <c r="N3" i="13"/>
  <c r="H63" i="2"/>
  <c r="M64" i="2"/>
  <c r="R65" i="2"/>
  <c r="K13" i="13"/>
  <c r="M4" i="13"/>
  <c r="T41" i="2"/>
  <c r="U41" i="2" s="1"/>
  <c r="S51" i="10"/>
  <c r="K4" i="13"/>
  <c r="C11" i="13"/>
  <c r="N18" i="13"/>
  <c r="N10" i="13"/>
  <c r="M65" i="2"/>
  <c r="R66" i="2"/>
  <c r="U66" i="2" s="1"/>
  <c r="X66" i="2" s="1"/>
  <c r="M66" i="2"/>
  <c r="C13" i="13"/>
  <c r="T57" i="2"/>
  <c r="T49" i="2"/>
  <c r="S57" i="10"/>
  <c r="S49" i="10"/>
  <c r="M13" i="13"/>
  <c r="H18" i="13"/>
  <c r="N16" i="13"/>
  <c r="N8" i="13"/>
  <c r="S56" i="10"/>
  <c r="S48" i="10"/>
  <c r="K16" i="13"/>
  <c r="M12" i="13"/>
  <c r="H15" i="13"/>
  <c r="N15" i="13"/>
  <c r="N7" i="13"/>
  <c r="M8" i="13"/>
  <c r="K15" i="13"/>
  <c r="K7" i="13"/>
  <c r="M15" i="13"/>
  <c r="M7" i="13"/>
  <c r="C4" i="13"/>
  <c r="H17" i="13"/>
  <c r="H9" i="13"/>
  <c r="K14" i="13"/>
  <c r="K6" i="13"/>
  <c r="M14" i="13"/>
  <c r="M6" i="13"/>
  <c r="H16" i="13"/>
  <c r="H8" i="13"/>
  <c r="H14" i="13"/>
  <c r="K11" i="13"/>
  <c r="M11" i="13"/>
  <c r="C8" i="13"/>
  <c r="C16" i="13"/>
  <c r="H5" i="13"/>
  <c r="C7" i="13"/>
  <c r="K18" i="13"/>
  <c r="K10" i="13"/>
  <c r="M18" i="13"/>
  <c r="M10" i="13"/>
  <c r="C9" i="13"/>
  <c r="C17" i="13"/>
  <c r="H12" i="13"/>
  <c r="K17" i="13"/>
  <c r="K9" i="13"/>
  <c r="M17" i="13"/>
  <c r="M9" i="13"/>
  <c r="C10" i="13"/>
  <c r="C18" i="13"/>
  <c r="H11" i="13"/>
  <c r="H3" i="13"/>
  <c r="J3" i="13" s="1"/>
  <c r="H40" i="2"/>
  <c r="K2" i="13"/>
  <c r="H42" i="10"/>
  <c r="L42" i="10"/>
  <c r="L2" i="13"/>
  <c r="J42" i="10"/>
  <c r="M2" i="13"/>
  <c r="G18" i="13"/>
  <c r="J17" i="13"/>
  <c r="J16" i="13"/>
  <c r="J9" i="13"/>
  <c r="J8" i="13"/>
  <c r="J15" i="13"/>
  <c r="J7" i="13"/>
  <c r="J6" i="13"/>
  <c r="G15" i="13"/>
  <c r="J13" i="13"/>
  <c r="J5" i="13"/>
  <c r="F4" i="13"/>
  <c r="G10" i="13"/>
  <c r="J12" i="13"/>
  <c r="J4" i="13"/>
  <c r="J11" i="13"/>
  <c r="J14" i="13"/>
  <c r="J18" i="13"/>
  <c r="J10" i="13"/>
  <c r="G8" i="13"/>
  <c r="G17" i="13"/>
  <c r="G7" i="13"/>
  <c r="G9" i="13"/>
  <c r="F5" i="13"/>
  <c r="G14" i="13"/>
  <c r="G6" i="13"/>
  <c r="I3" i="13"/>
  <c r="K3" i="13" s="1"/>
  <c r="G13" i="13"/>
  <c r="G16" i="13"/>
  <c r="I4" i="13"/>
  <c r="C2" i="13"/>
  <c r="G12" i="13"/>
  <c r="G4" i="13"/>
  <c r="G11" i="13"/>
  <c r="G3" i="13"/>
  <c r="E5" i="13"/>
  <c r="F12" i="13"/>
  <c r="I5" i="13"/>
  <c r="E18" i="13"/>
  <c r="F13" i="13"/>
  <c r="I11" i="13"/>
  <c r="E16" i="13"/>
  <c r="I12" i="13"/>
  <c r="E13" i="13"/>
  <c r="I13" i="13"/>
  <c r="E8" i="13"/>
  <c r="R10" i="2"/>
  <c r="U10" i="2" s="1"/>
  <c r="R40" i="2"/>
  <c r="T40" i="2" s="1"/>
  <c r="S42" i="10" s="1"/>
  <c r="H2" i="13"/>
  <c r="J2" i="13" s="1"/>
  <c r="I2" i="13"/>
  <c r="U54" i="2"/>
  <c r="T58" i="10"/>
  <c r="U48" i="2"/>
  <c r="W48" i="2" s="1"/>
  <c r="T49" i="10"/>
  <c r="W52" i="2"/>
  <c r="T48" i="10"/>
  <c r="W50" i="2"/>
  <c r="W49" i="2"/>
  <c r="X56" i="2"/>
  <c r="V51" i="10"/>
  <c r="W50" i="10"/>
  <c r="V50" i="10"/>
  <c r="W43" i="10"/>
  <c r="H58" i="10"/>
  <c r="AA58" i="10" s="1"/>
  <c r="H51" i="10"/>
  <c r="AA51" i="10" s="1"/>
  <c r="U51" i="10"/>
  <c r="U50" i="10"/>
  <c r="F6" i="13"/>
  <c r="E6" i="13"/>
  <c r="I6" i="13"/>
  <c r="AA50" i="10"/>
  <c r="L50" i="10"/>
  <c r="P50" i="10" s="1"/>
  <c r="U51" i="2"/>
  <c r="L43" i="10"/>
  <c r="AE43" i="10" s="1"/>
  <c r="F55" i="10"/>
  <c r="T55" i="10"/>
  <c r="F47" i="10"/>
  <c r="T47" i="10"/>
  <c r="E14" i="13"/>
  <c r="I14" i="13"/>
  <c r="F14" i="13"/>
  <c r="F46" i="10"/>
  <c r="T46" i="10"/>
  <c r="F53" i="10"/>
  <c r="T53" i="10"/>
  <c r="E12" i="13"/>
  <c r="E4" i="13"/>
  <c r="F8" i="13"/>
  <c r="F16" i="13"/>
  <c r="I7" i="13"/>
  <c r="I15" i="13"/>
  <c r="T57" i="10"/>
  <c r="U43" i="10"/>
  <c r="V43" i="10"/>
  <c r="W44" i="2"/>
  <c r="X48" i="2"/>
  <c r="E15" i="13"/>
  <c r="F54" i="10"/>
  <c r="T54" i="10"/>
  <c r="F15" i="13"/>
  <c r="F52" i="10"/>
  <c r="T52" i="10"/>
  <c r="E2" i="13"/>
  <c r="E11" i="13"/>
  <c r="E3" i="13"/>
  <c r="F9" i="13"/>
  <c r="F17" i="13"/>
  <c r="T56" i="10"/>
  <c r="U58" i="10"/>
  <c r="U55" i="2"/>
  <c r="W43" i="2"/>
  <c r="T45" i="10"/>
  <c r="F44" i="10"/>
  <c r="T44" i="10"/>
  <c r="U45" i="2"/>
  <c r="E10" i="13"/>
  <c r="F2" i="13"/>
  <c r="F10" i="13"/>
  <c r="F18" i="13"/>
  <c r="I9" i="13"/>
  <c r="I17" i="13"/>
  <c r="U57" i="10"/>
  <c r="G49" i="10"/>
  <c r="U49" i="10"/>
  <c r="T51" i="10"/>
  <c r="W58" i="2"/>
  <c r="W42" i="2"/>
  <c r="E7" i="13"/>
  <c r="U47" i="2"/>
  <c r="U46" i="2"/>
  <c r="U56" i="10"/>
  <c r="G48" i="10"/>
  <c r="U48" i="10"/>
  <c r="T50" i="10"/>
  <c r="V58" i="10"/>
  <c r="U53" i="2"/>
  <c r="W57" i="2"/>
  <c r="G58" i="10"/>
  <c r="F58" i="10"/>
  <c r="E58" i="10"/>
  <c r="F57" i="10"/>
  <c r="E57" i="10"/>
  <c r="F56" i="10"/>
  <c r="E56" i="10"/>
  <c r="E55" i="10"/>
  <c r="E54" i="10"/>
  <c r="E53" i="10"/>
  <c r="E52" i="10"/>
  <c r="G51" i="10"/>
  <c r="F51" i="10"/>
  <c r="E51" i="10"/>
  <c r="G50" i="10"/>
  <c r="F50" i="10"/>
  <c r="E50" i="10"/>
  <c r="F49" i="10"/>
  <c r="E49" i="10"/>
  <c r="F48" i="10"/>
  <c r="E48" i="10"/>
  <c r="E47" i="10"/>
  <c r="E46" i="10"/>
  <c r="E45" i="10"/>
  <c r="E44" i="10"/>
  <c r="G43" i="10"/>
  <c r="F43" i="10"/>
  <c r="E43" i="10"/>
  <c r="A13" i="10"/>
  <c r="A14" i="10"/>
  <c r="A15" i="10"/>
  <c r="A16" i="10"/>
  <c r="B16" i="10" s="1"/>
  <c r="C16" i="10" s="1"/>
  <c r="D16" i="10" s="1"/>
  <c r="A17" i="10"/>
  <c r="A18" i="10"/>
  <c r="A19" i="10"/>
  <c r="A20" i="10"/>
  <c r="A21" i="10"/>
  <c r="A22" i="10"/>
  <c r="B22" i="10" s="1"/>
  <c r="C22" i="10" s="1"/>
  <c r="D22" i="10" s="1"/>
  <c r="A23" i="10"/>
  <c r="A24" i="10"/>
  <c r="B24" i="10" s="1"/>
  <c r="C24" i="10" s="1"/>
  <c r="D24" i="10" s="1"/>
  <c r="A25" i="10"/>
  <c r="A26" i="10"/>
  <c r="B26" i="10" s="1"/>
  <c r="C26" i="10" s="1"/>
  <c r="D26" i="10" s="1"/>
  <c r="A27" i="10"/>
  <c r="A28" i="10"/>
  <c r="B28" i="10" s="1"/>
  <c r="C28" i="10" s="1"/>
  <c r="D28" i="10" s="1"/>
  <c r="A12" i="10"/>
  <c r="A41" i="6"/>
  <c r="J41" i="6" s="1"/>
  <c r="A42" i="6"/>
  <c r="O42" i="6" s="1"/>
  <c r="A43" i="6"/>
  <c r="J43" i="6" s="1"/>
  <c r="A44" i="6"/>
  <c r="J44" i="6" s="1"/>
  <c r="A45" i="6"/>
  <c r="J45" i="6" s="1"/>
  <c r="A46" i="6"/>
  <c r="J46" i="6" s="1"/>
  <c r="A47" i="6"/>
  <c r="O47" i="6" s="1"/>
  <c r="A48" i="6"/>
  <c r="O48" i="6" s="1"/>
  <c r="A49" i="6"/>
  <c r="A50" i="6"/>
  <c r="O50" i="6" s="1"/>
  <c r="A51" i="6"/>
  <c r="J51" i="6" s="1"/>
  <c r="A52" i="6"/>
  <c r="A53" i="6"/>
  <c r="A54" i="6"/>
  <c r="J54" i="6" s="1"/>
  <c r="A55" i="6"/>
  <c r="O55" i="6" s="1"/>
  <c r="A56" i="6"/>
  <c r="O56" i="6" s="1"/>
  <c r="A57" i="6"/>
  <c r="J57" i="6" s="1"/>
  <c r="A58" i="6"/>
  <c r="O58" i="6" s="1"/>
  <c r="A59" i="6"/>
  <c r="J59" i="6" s="1"/>
  <c r="A60" i="6"/>
  <c r="J60" i="6" s="1"/>
  <c r="A61" i="6"/>
  <c r="J61" i="6" s="1"/>
  <c r="A62" i="6"/>
  <c r="J62" i="6" s="1"/>
  <c r="A63" i="6"/>
  <c r="O63" i="6" s="1"/>
  <c r="A64" i="6"/>
  <c r="A65" i="6"/>
  <c r="A66" i="6"/>
  <c r="O66" i="6" s="1"/>
  <c r="A40" i="6"/>
  <c r="J40" i="6" s="1"/>
  <c r="A11" i="6"/>
  <c r="B11" i="6" s="1"/>
  <c r="C11" i="6" s="1"/>
  <c r="D11" i="6" s="1"/>
  <c r="A12" i="6"/>
  <c r="B12" i="6" s="1"/>
  <c r="C12" i="6" s="1"/>
  <c r="D12" i="6" s="1"/>
  <c r="A13" i="6"/>
  <c r="G13" i="6" s="1"/>
  <c r="A14" i="6"/>
  <c r="G14" i="6" s="1"/>
  <c r="A15" i="6"/>
  <c r="J15" i="6" s="1"/>
  <c r="A16" i="6"/>
  <c r="J16" i="6" s="1"/>
  <c r="A17" i="6"/>
  <c r="O17" i="6" s="1"/>
  <c r="A18" i="6"/>
  <c r="O18" i="6" s="1"/>
  <c r="A19" i="6"/>
  <c r="B19" i="6" s="1"/>
  <c r="C19" i="6" s="1"/>
  <c r="D19" i="6" s="1"/>
  <c r="A20" i="6"/>
  <c r="B20" i="6" s="1"/>
  <c r="C20" i="6" s="1"/>
  <c r="D20" i="6" s="1"/>
  <c r="A21" i="6"/>
  <c r="G21" i="6" s="1"/>
  <c r="A22" i="6"/>
  <c r="O22" i="6" s="1"/>
  <c r="A23" i="6"/>
  <c r="J23" i="6" s="1"/>
  <c r="A24" i="6"/>
  <c r="G24" i="6" s="1"/>
  <c r="A25" i="6"/>
  <c r="O25" i="6" s="1"/>
  <c r="A26" i="6"/>
  <c r="O26" i="6" s="1"/>
  <c r="A27" i="6"/>
  <c r="B27" i="6" s="1"/>
  <c r="C27" i="6" s="1"/>
  <c r="D27" i="6" s="1"/>
  <c r="A28" i="6"/>
  <c r="B28" i="6" s="1"/>
  <c r="C28" i="6" s="1"/>
  <c r="D28" i="6" s="1"/>
  <c r="A29" i="6"/>
  <c r="G29" i="6" s="1"/>
  <c r="A30" i="6"/>
  <c r="G30" i="6" s="1"/>
  <c r="A31" i="6"/>
  <c r="J31" i="6" s="1"/>
  <c r="A32" i="6"/>
  <c r="J32" i="6" s="1"/>
  <c r="A33" i="6"/>
  <c r="O33" i="6" s="1"/>
  <c r="A34" i="6"/>
  <c r="O34" i="6" s="1"/>
  <c r="A35" i="6"/>
  <c r="B35" i="6" s="1"/>
  <c r="C35" i="6" s="1"/>
  <c r="D35" i="6" s="1"/>
  <c r="A36" i="6"/>
  <c r="B36" i="6" s="1"/>
  <c r="C36" i="6" s="1"/>
  <c r="D36" i="6" s="1"/>
  <c r="A10" i="6"/>
  <c r="G10" i="6" s="1"/>
  <c r="V59" i="10" l="1"/>
  <c r="X41" i="2"/>
  <c r="M3" i="13" s="1"/>
  <c r="W41" i="2"/>
  <c r="S43" i="10"/>
  <c r="T43" i="10" s="1"/>
  <c r="T64" i="10"/>
  <c r="S64" i="10"/>
  <c r="X64" i="10"/>
  <c r="T64" i="2"/>
  <c r="T66" i="10"/>
  <c r="X64" i="2"/>
  <c r="X66" i="10"/>
  <c r="G18" i="6"/>
  <c r="U64" i="10"/>
  <c r="S66" i="10"/>
  <c r="N42" i="10"/>
  <c r="X60" i="10"/>
  <c r="M60" i="10"/>
  <c r="Q60" i="10" s="1"/>
  <c r="F42" i="10"/>
  <c r="Q42" i="10"/>
  <c r="W62" i="2"/>
  <c r="F63" i="10"/>
  <c r="G26" i="6"/>
  <c r="G42" i="10"/>
  <c r="M42" i="10"/>
  <c r="K42" i="10"/>
  <c r="X61" i="10"/>
  <c r="E63" i="10"/>
  <c r="I42" i="10"/>
  <c r="E42" i="10"/>
  <c r="X42" i="10" s="1"/>
  <c r="S62" i="10"/>
  <c r="E62" i="10"/>
  <c r="P42" i="10"/>
  <c r="R42" i="10"/>
  <c r="S63" i="10"/>
  <c r="W59" i="10"/>
  <c r="U59" i="10"/>
  <c r="F59" i="10"/>
  <c r="J59" i="10" s="1"/>
  <c r="F68" i="10"/>
  <c r="U68" i="10"/>
  <c r="M68" i="10"/>
  <c r="Q68" i="10" s="1"/>
  <c r="AB68" i="10"/>
  <c r="F67" i="10"/>
  <c r="U67" i="10"/>
  <c r="M67" i="10"/>
  <c r="Q67" i="10" s="1"/>
  <c r="AB67" i="10"/>
  <c r="F62" i="10"/>
  <c r="U62" i="10"/>
  <c r="F65" i="10"/>
  <c r="U65" i="10"/>
  <c r="Y60" i="10"/>
  <c r="J60" i="10"/>
  <c r="G60" i="10"/>
  <c r="V60" i="10"/>
  <c r="M59" i="10"/>
  <c r="Q59" i="10" s="1"/>
  <c r="AB59" i="10"/>
  <c r="K59" i="10"/>
  <c r="Z59" i="10"/>
  <c r="M66" i="10"/>
  <c r="Q66" i="10" s="1"/>
  <c r="AB66" i="10"/>
  <c r="M64" i="10"/>
  <c r="Q64" i="10" s="1"/>
  <c r="AB64" i="10"/>
  <c r="F66" i="10"/>
  <c r="U66" i="10"/>
  <c r="G61" i="10"/>
  <c r="V61" i="10"/>
  <c r="M65" i="10"/>
  <c r="Q65" i="10" s="1"/>
  <c r="AB65" i="10"/>
  <c r="I63" i="10"/>
  <c r="X63" i="10"/>
  <c r="J61" i="10"/>
  <c r="Y61" i="10"/>
  <c r="B25" i="6"/>
  <c r="C25" i="6" s="1"/>
  <c r="D25" i="6" s="1"/>
  <c r="G11" i="6"/>
  <c r="B30" i="6"/>
  <c r="C30" i="6" s="1"/>
  <c r="D30" i="6" s="1"/>
  <c r="J27" i="6"/>
  <c r="G34" i="6"/>
  <c r="J26" i="6"/>
  <c r="G12" i="6"/>
  <c r="G28" i="6"/>
  <c r="J22" i="6"/>
  <c r="G27" i="6"/>
  <c r="J18" i="6"/>
  <c r="B21" i="6"/>
  <c r="C21" i="6" s="1"/>
  <c r="D21" i="6" s="1"/>
  <c r="J29" i="6"/>
  <c r="B22" i="6"/>
  <c r="C22" i="6" s="1"/>
  <c r="D22" i="6" s="1"/>
  <c r="G33" i="6"/>
  <c r="G17" i="6"/>
  <c r="J28" i="6"/>
  <c r="J14" i="6"/>
  <c r="T66" i="2"/>
  <c r="W61" i="2"/>
  <c r="X61" i="2"/>
  <c r="B29" i="6"/>
  <c r="C29" i="6" s="1"/>
  <c r="D29" i="6" s="1"/>
  <c r="J12" i="6"/>
  <c r="J13" i="6"/>
  <c r="J11" i="6"/>
  <c r="B13" i="6"/>
  <c r="C13" i="6" s="1"/>
  <c r="D13" i="6" s="1"/>
  <c r="B33" i="6"/>
  <c r="C33" i="6" s="1"/>
  <c r="D33" i="6" s="1"/>
  <c r="G25" i="6"/>
  <c r="J35" i="6"/>
  <c r="J21" i="6"/>
  <c r="O61" i="6"/>
  <c r="W59" i="2"/>
  <c r="W66" i="2"/>
  <c r="T65" i="2"/>
  <c r="U65" i="2"/>
  <c r="J36" i="6"/>
  <c r="B14" i="6"/>
  <c r="C14" i="6" s="1"/>
  <c r="D14" i="6" s="1"/>
  <c r="G36" i="6"/>
  <c r="G20" i="6"/>
  <c r="J34" i="6"/>
  <c r="J20" i="6"/>
  <c r="O60" i="6"/>
  <c r="B17" i="6"/>
  <c r="C17" i="6" s="1"/>
  <c r="D17" i="6" s="1"/>
  <c r="G35" i="6"/>
  <c r="G19" i="6"/>
  <c r="J30" i="6"/>
  <c r="J19" i="6"/>
  <c r="O51" i="6"/>
  <c r="W63" i="2"/>
  <c r="X63" i="2"/>
  <c r="W60" i="2"/>
  <c r="X60" i="2"/>
  <c r="G61" i="6"/>
  <c r="G60" i="6"/>
  <c r="O62" i="6"/>
  <c r="G62" i="6"/>
  <c r="K19" i="13"/>
  <c r="Q12" i="10"/>
  <c r="I12" i="10"/>
  <c r="P12" i="10"/>
  <c r="H12" i="10"/>
  <c r="O12" i="10"/>
  <c r="G12" i="10"/>
  <c r="N12" i="10"/>
  <c r="F12" i="10"/>
  <c r="R12" i="10"/>
  <c r="M12" i="10"/>
  <c r="E12" i="10"/>
  <c r="L12" i="10"/>
  <c r="J12" i="10"/>
  <c r="K12" i="10"/>
  <c r="J19" i="13"/>
  <c r="T42" i="10"/>
  <c r="AE50" i="10"/>
  <c r="L51" i="10"/>
  <c r="AE51" i="10" s="1"/>
  <c r="G40" i="6"/>
  <c r="U40" i="2"/>
  <c r="G59" i="6"/>
  <c r="G43" i="6"/>
  <c r="O52" i="6"/>
  <c r="G53" i="6"/>
  <c r="O46" i="6"/>
  <c r="G52" i="6"/>
  <c r="O45" i="6"/>
  <c r="P43" i="10"/>
  <c r="G51" i="6"/>
  <c r="O44" i="6"/>
  <c r="G46" i="6"/>
  <c r="O59" i="6"/>
  <c r="O43" i="6"/>
  <c r="G45" i="6"/>
  <c r="O54" i="6"/>
  <c r="G54" i="6"/>
  <c r="G44" i="6"/>
  <c r="O53" i="6"/>
  <c r="W54" i="2"/>
  <c r="X54" i="2"/>
  <c r="L58" i="10"/>
  <c r="O40" i="6"/>
  <c r="Y52" i="10"/>
  <c r="J52" i="10"/>
  <c r="Y47" i="10"/>
  <c r="J47" i="10"/>
  <c r="O32" i="6"/>
  <c r="O16" i="6"/>
  <c r="J56" i="10"/>
  <c r="Y56" i="10"/>
  <c r="V56" i="10"/>
  <c r="O23" i="6"/>
  <c r="J49" i="6"/>
  <c r="I46" i="10"/>
  <c r="X46" i="10"/>
  <c r="I54" i="10"/>
  <c r="X54" i="10"/>
  <c r="G56" i="10"/>
  <c r="K56" i="10" s="1"/>
  <c r="W53" i="2"/>
  <c r="X53" i="2"/>
  <c r="B23" i="6"/>
  <c r="C23" i="6" s="1"/>
  <c r="D23" i="6" s="1"/>
  <c r="J64" i="6"/>
  <c r="J48" i="6"/>
  <c r="K22" i="10"/>
  <c r="L22" i="10"/>
  <c r="M22" i="10"/>
  <c r="N22" i="10"/>
  <c r="I22" i="10"/>
  <c r="G22" i="10"/>
  <c r="J22" i="10"/>
  <c r="R22" i="10"/>
  <c r="O22" i="10"/>
  <c r="F22" i="10"/>
  <c r="E22" i="10"/>
  <c r="P22" i="10"/>
  <c r="Q22" i="10"/>
  <c r="H22" i="10"/>
  <c r="J46" i="10"/>
  <c r="Y46" i="10"/>
  <c r="X49" i="10"/>
  <c r="I49" i="10"/>
  <c r="X57" i="10"/>
  <c r="I57" i="10"/>
  <c r="U46" i="10"/>
  <c r="B16" i="6"/>
  <c r="C16" i="6" s="1"/>
  <c r="D16" i="6" s="1"/>
  <c r="B32" i="6"/>
  <c r="C32" i="6" s="1"/>
  <c r="D32" i="6" s="1"/>
  <c r="O21" i="6"/>
  <c r="B14" i="10"/>
  <c r="C14" i="10" s="1"/>
  <c r="D14" i="10" s="1"/>
  <c r="K14" i="10"/>
  <c r="L14" i="10"/>
  <c r="M14" i="10"/>
  <c r="N14" i="10"/>
  <c r="I14" i="10"/>
  <c r="G14" i="10"/>
  <c r="E14" i="10"/>
  <c r="J14" i="10"/>
  <c r="Q14" i="10"/>
  <c r="O14" i="10"/>
  <c r="F14" i="10"/>
  <c r="H14" i="10"/>
  <c r="P14" i="10"/>
  <c r="R14" i="10"/>
  <c r="I52" i="10"/>
  <c r="X52" i="10"/>
  <c r="O36" i="6"/>
  <c r="G50" i="6"/>
  <c r="K26" i="10"/>
  <c r="F26" i="10"/>
  <c r="E26" i="10"/>
  <c r="L26" i="10"/>
  <c r="M26" i="10"/>
  <c r="N26" i="10"/>
  <c r="I26" i="10"/>
  <c r="J26" i="10"/>
  <c r="O26" i="10"/>
  <c r="G26" i="10"/>
  <c r="P26" i="10"/>
  <c r="Q26" i="10"/>
  <c r="R26" i="10"/>
  <c r="H26" i="10"/>
  <c r="X47" i="10"/>
  <c r="I47" i="10"/>
  <c r="B18" i="6"/>
  <c r="C18" i="6" s="1"/>
  <c r="D18" i="6" s="1"/>
  <c r="B26" i="6"/>
  <c r="C26" i="6" s="1"/>
  <c r="D26" i="6" s="1"/>
  <c r="B34" i="6"/>
  <c r="C34" i="6" s="1"/>
  <c r="D34" i="6" s="1"/>
  <c r="G31" i="6"/>
  <c r="G23" i="6"/>
  <c r="G15" i="6"/>
  <c r="J33" i="6"/>
  <c r="J25" i="6"/>
  <c r="J17" i="6"/>
  <c r="O35" i="6"/>
  <c r="O27" i="6"/>
  <c r="O19" i="6"/>
  <c r="O11" i="6"/>
  <c r="G65" i="6"/>
  <c r="G57" i="6"/>
  <c r="G49" i="6"/>
  <c r="G41" i="6"/>
  <c r="J53" i="6"/>
  <c r="O65" i="6"/>
  <c r="O57" i="6"/>
  <c r="O49" i="6"/>
  <c r="O41" i="6"/>
  <c r="B25" i="10"/>
  <c r="C25" i="10" s="1"/>
  <c r="D25" i="10" s="1"/>
  <c r="G25" i="10"/>
  <c r="O25" i="10"/>
  <c r="H25" i="10"/>
  <c r="P25" i="10"/>
  <c r="E25" i="10"/>
  <c r="I25" i="10"/>
  <c r="Q25" i="10"/>
  <c r="J25" i="10"/>
  <c r="R25" i="10"/>
  <c r="K25" i="10"/>
  <c r="M25" i="10"/>
  <c r="N25" i="10"/>
  <c r="F25" i="10"/>
  <c r="L25" i="10"/>
  <c r="B19" i="10"/>
  <c r="C19" i="10" s="1"/>
  <c r="D19" i="10" s="1"/>
  <c r="G19" i="10"/>
  <c r="O19" i="10"/>
  <c r="H19" i="10"/>
  <c r="P19" i="10"/>
  <c r="F19" i="10"/>
  <c r="I19" i="10"/>
  <c r="Q19" i="10"/>
  <c r="J19" i="10"/>
  <c r="R19" i="10"/>
  <c r="M19" i="10"/>
  <c r="E19" i="10"/>
  <c r="N19" i="10"/>
  <c r="K19" i="10"/>
  <c r="L19" i="10"/>
  <c r="X50" i="10"/>
  <c r="I50" i="10"/>
  <c r="J55" i="10"/>
  <c r="Y55" i="10"/>
  <c r="X58" i="10"/>
  <c r="I58" i="10"/>
  <c r="W47" i="2"/>
  <c r="X47" i="2"/>
  <c r="W55" i="2"/>
  <c r="X55" i="2"/>
  <c r="U55" i="10"/>
  <c r="O24" i="6"/>
  <c r="J58" i="6"/>
  <c r="J42" i="6"/>
  <c r="I43" i="10"/>
  <c r="X43" i="10"/>
  <c r="I51" i="10"/>
  <c r="X51" i="10"/>
  <c r="V57" i="10"/>
  <c r="X51" i="2"/>
  <c r="W51" i="2"/>
  <c r="O31" i="6"/>
  <c r="O15" i="6"/>
  <c r="J65" i="6"/>
  <c r="K16" i="10"/>
  <c r="L16" i="10"/>
  <c r="M16" i="10"/>
  <c r="E16" i="10"/>
  <c r="N16" i="10"/>
  <c r="Q16" i="10"/>
  <c r="F16" i="10"/>
  <c r="J16" i="10"/>
  <c r="O16" i="10"/>
  <c r="R16" i="10"/>
  <c r="G16" i="10"/>
  <c r="H16" i="10"/>
  <c r="I16" i="10"/>
  <c r="P16" i="10"/>
  <c r="O30" i="6"/>
  <c r="O14" i="6"/>
  <c r="J56" i="6"/>
  <c r="B15" i="10"/>
  <c r="C15" i="10" s="1"/>
  <c r="D15" i="10" s="1"/>
  <c r="G15" i="10"/>
  <c r="O15" i="10"/>
  <c r="H15" i="10"/>
  <c r="P15" i="10"/>
  <c r="I15" i="10"/>
  <c r="Q15" i="10"/>
  <c r="J15" i="10"/>
  <c r="R15" i="10"/>
  <c r="E15" i="10"/>
  <c r="M15" i="10"/>
  <c r="L15" i="10"/>
  <c r="N15" i="10"/>
  <c r="K15" i="10"/>
  <c r="F15" i="10"/>
  <c r="B24" i="6"/>
  <c r="C24" i="6" s="1"/>
  <c r="D24" i="6" s="1"/>
  <c r="O29" i="6"/>
  <c r="O13" i="6"/>
  <c r="J55" i="6"/>
  <c r="B21" i="10"/>
  <c r="C21" i="10" s="1"/>
  <c r="D21" i="10" s="1"/>
  <c r="G21" i="10"/>
  <c r="O21" i="10"/>
  <c r="H21" i="10"/>
  <c r="P21" i="10"/>
  <c r="I21" i="10"/>
  <c r="Q21" i="10"/>
  <c r="J21" i="10"/>
  <c r="R21" i="10"/>
  <c r="F21" i="10"/>
  <c r="M21" i="10"/>
  <c r="K21" i="10"/>
  <c r="L21" i="10"/>
  <c r="E21" i="10"/>
  <c r="N21" i="10"/>
  <c r="Y49" i="10"/>
  <c r="J49" i="10"/>
  <c r="Y57" i="10"/>
  <c r="J57" i="10"/>
  <c r="G32" i="6"/>
  <c r="G16" i="6"/>
  <c r="O20" i="6"/>
  <c r="O12" i="6"/>
  <c r="G58" i="6"/>
  <c r="B20" i="10"/>
  <c r="C20" i="10" s="1"/>
  <c r="D20" i="10" s="1"/>
  <c r="K20" i="10"/>
  <c r="L20" i="10"/>
  <c r="M20" i="10"/>
  <c r="F20" i="10"/>
  <c r="N20" i="10"/>
  <c r="Q20" i="10"/>
  <c r="J20" i="10"/>
  <c r="R20" i="10"/>
  <c r="G20" i="10"/>
  <c r="I20" i="10"/>
  <c r="H20" i="10"/>
  <c r="E20" i="10"/>
  <c r="O20" i="10"/>
  <c r="P20" i="10"/>
  <c r="Y44" i="10"/>
  <c r="J44" i="10"/>
  <c r="X55" i="10"/>
  <c r="I55" i="10"/>
  <c r="G22" i="6"/>
  <c r="J24" i="6"/>
  <c r="G64" i="6"/>
  <c r="G56" i="6"/>
  <c r="G48" i="6"/>
  <c r="J52" i="6"/>
  <c r="O64" i="6"/>
  <c r="B12" i="10"/>
  <c r="C12" i="10" s="1"/>
  <c r="D12" i="10" s="1"/>
  <c r="B18" i="10"/>
  <c r="C18" i="10" s="1"/>
  <c r="D18" i="10" s="1"/>
  <c r="K18" i="10"/>
  <c r="F18" i="10"/>
  <c r="E18" i="10"/>
  <c r="L18" i="10"/>
  <c r="M18" i="10"/>
  <c r="N18" i="10"/>
  <c r="I18" i="10"/>
  <c r="G18" i="10"/>
  <c r="J18" i="10"/>
  <c r="Q18" i="10"/>
  <c r="O18" i="10"/>
  <c r="R18" i="10"/>
  <c r="P18" i="10"/>
  <c r="H18" i="10"/>
  <c r="U42" i="10"/>
  <c r="I45" i="10"/>
  <c r="X45" i="10"/>
  <c r="Y50" i="10"/>
  <c r="J50" i="10"/>
  <c r="I53" i="10"/>
  <c r="X53" i="10"/>
  <c r="Y58" i="10"/>
  <c r="J58" i="10"/>
  <c r="V48" i="10"/>
  <c r="V49" i="10"/>
  <c r="U54" i="10"/>
  <c r="J66" i="6"/>
  <c r="J50" i="6"/>
  <c r="B23" i="10"/>
  <c r="C23" i="10" s="1"/>
  <c r="D23" i="10" s="1"/>
  <c r="G23" i="10"/>
  <c r="O23" i="10"/>
  <c r="H23" i="10"/>
  <c r="P23" i="10"/>
  <c r="I23" i="10"/>
  <c r="Q23" i="10"/>
  <c r="J23" i="10"/>
  <c r="R23" i="10"/>
  <c r="E23" i="10"/>
  <c r="M23" i="10"/>
  <c r="N23" i="10"/>
  <c r="F23" i="10"/>
  <c r="K23" i="10"/>
  <c r="L23" i="10"/>
  <c r="J48" i="10"/>
  <c r="Y48" i="10"/>
  <c r="U45" i="10"/>
  <c r="K28" i="10"/>
  <c r="L28" i="10"/>
  <c r="M28" i="10"/>
  <c r="F28" i="10"/>
  <c r="N28" i="10"/>
  <c r="Q28" i="10"/>
  <c r="E28" i="10"/>
  <c r="I28" i="10"/>
  <c r="J28" i="10"/>
  <c r="O28" i="10"/>
  <c r="R28" i="10"/>
  <c r="G28" i="10"/>
  <c r="H28" i="10"/>
  <c r="P28" i="10"/>
  <c r="Y43" i="10"/>
  <c r="J43" i="10"/>
  <c r="Y51" i="10"/>
  <c r="J51" i="10"/>
  <c r="W45" i="2"/>
  <c r="X45" i="2"/>
  <c r="B15" i="6"/>
  <c r="C15" i="6" s="1"/>
  <c r="D15" i="6" s="1"/>
  <c r="B31" i="6"/>
  <c r="C31" i="6" s="1"/>
  <c r="D31" i="6" s="1"/>
  <c r="B27" i="10"/>
  <c r="C27" i="10" s="1"/>
  <c r="D27" i="10" s="1"/>
  <c r="G27" i="10"/>
  <c r="O27" i="10"/>
  <c r="H27" i="10"/>
  <c r="P27" i="10"/>
  <c r="F27" i="10"/>
  <c r="I27" i="10"/>
  <c r="Q27" i="10"/>
  <c r="J27" i="10"/>
  <c r="R27" i="10"/>
  <c r="M27" i="10"/>
  <c r="N27" i="10"/>
  <c r="E27" i="10"/>
  <c r="K27" i="10"/>
  <c r="L27" i="10"/>
  <c r="J54" i="10"/>
  <c r="Y54" i="10"/>
  <c r="U52" i="10"/>
  <c r="U47" i="10"/>
  <c r="J63" i="6"/>
  <c r="J47" i="6"/>
  <c r="I44" i="10"/>
  <c r="X44" i="10"/>
  <c r="O28" i="6"/>
  <c r="G66" i="6"/>
  <c r="G42" i="6"/>
  <c r="B13" i="10"/>
  <c r="C13" i="10" s="1"/>
  <c r="D13" i="10" s="1"/>
  <c r="G13" i="10"/>
  <c r="O13" i="10"/>
  <c r="H13" i="10"/>
  <c r="P13" i="10"/>
  <c r="I13" i="10"/>
  <c r="Q13" i="10"/>
  <c r="J13" i="10"/>
  <c r="R13" i="10"/>
  <c r="F13" i="10"/>
  <c r="M13" i="10"/>
  <c r="K13" i="10"/>
  <c r="N13" i="10"/>
  <c r="L13" i="10"/>
  <c r="E13" i="10"/>
  <c r="G57" i="10"/>
  <c r="Z57" i="10" s="1"/>
  <c r="W46" i="2"/>
  <c r="X46" i="2"/>
  <c r="U44" i="10"/>
  <c r="G63" i="6"/>
  <c r="G55" i="6"/>
  <c r="G47" i="6"/>
  <c r="K24" i="10"/>
  <c r="L24" i="10"/>
  <c r="M24" i="10"/>
  <c r="E24" i="10"/>
  <c r="N24" i="10"/>
  <c r="Q24" i="10"/>
  <c r="J24" i="10"/>
  <c r="O24" i="10"/>
  <c r="R24" i="10"/>
  <c r="I24" i="10"/>
  <c r="F24" i="10"/>
  <c r="G24" i="10"/>
  <c r="H24" i="10"/>
  <c r="P24" i="10"/>
  <c r="B17" i="10"/>
  <c r="C17" i="10" s="1"/>
  <c r="D17" i="10" s="1"/>
  <c r="G17" i="10"/>
  <c r="O17" i="10"/>
  <c r="H17" i="10"/>
  <c r="P17" i="10"/>
  <c r="E17" i="10"/>
  <c r="I17" i="10"/>
  <c r="Q17" i="10"/>
  <c r="J17" i="10"/>
  <c r="R17" i="10"/>
  <c r="F17" i="10"/>
  <c r="N17" i="10"/>
  <c r="K17" i="10"/>
  <c r="M17" i="10"/>
  <c r="L17" i="10"/>
  <c r="F45" i="10"/>
  <c r="X48" i="10"/>
  <c r="I48" i="10"/>
  <c r="Y53" i="10"/>
  <c r="J53" i="10"/>
  <c r="X56" i="10"/>
  <c r="I56" i="10"/>
  <c r="U53" i="10"/>
  <c r="K43" i="10"/>
  <c r="Z43" i="10"/>
  <c r="Z49" i="10"/>
  <c r="K49" i="10"/>
  <c r="K50" i="10"/>
  <c r="Z50" i="10"/>
  <c r="K58" i="10"/>
  <c r="Z58" i="10"/>
  <c r="K48" i="10"/>
  <c r="Z48" i="10"/>
  <c r="Z51" i="10"/>
  <c r="K51" i="10"/>
  <c r="J10" i="6"/>
  <c r="O10" i="6"/>
  <c r="B10" i="6"/>
  <c r="C10" i="6" s="1"/>
  <c r="D10" i="6" s="1"/>
  <c r="H59" i="10" l="1"/>
  <c r="Y59" i="10"/>
  <c r="F64" i="10"/>
  <c r="Y64" i="10" s="1"/>
  <c r="I62" i="10"/>
  <c r="X62" i="10"/>
  <c r="U63" i="10"/>
  <c r="G68" i="10"/>
  <c r="CH28" i="12" s="1"/>
  <c r="V68" i="10"/>
  <c r="CU28" i="12" s="1"/>
  <c r="J68" i="10"/>
  <c r="Y68" i="10"/>
  <c r="G67" i="10"/>
  <c r="V67" i="10"/>
  <c r="CU27" i="12" s="1"/>
  <c r="J67" i="10"/>
  <c r="CK27" i="12" s="1"/>
  <c r="Y67" i="10"/>
  <c r="AC61" i="10"/>
  <c r="N61" i="10"/>
  <c r="R61" i="10" s="1"/>
  <c r="G66" i="10"/>
  <c r="V66" i="10"/>
  <c r="V65" i="10"/>
  <c r="G65" i="10"/>
  <c r="CH25" i="12" s="1"/>
  <c r="K60" i="10"/>
  <c r="Z60" i="10"/>
  <c r="AB63" i="10"/>
  <c r="M63" i="10"/>
  <c r="Q63" i="10" s="1"/>
  <c r="Y66" i="10"/>
  <c r="J66" i="10"/>
  <c r="J63" i="10"/>
  <c r="CK23" i="12" s="1"/>
  <c r="Y63" i="10"/>
  <c r="H60" i="10"/>
  <c r="CI20" i="12" s="1"/>
  <c r="W60" i="10"/>
  <c r="J65" i="10"/>
  <c r="Y65" i="10"/>
  <c r="V63" i="10"/>
  <c r="CU23" i="12" s="1"/>
  <c r="G63" i="10"/>
  <c r="N60" i="10"/>
  <c r="R60" i="10" s="1"/>
  <c r="CS20" i="12" s="1"/>
  <c r="AC60" i="10"/>
  <c r="N59" i="10"/>
  <c r="R59" i="10" s="1"/>
  <c r="CS19" i="12" s="1"/>
  <c r="AC59" i="10"/>
  <c r="L59" i="10"/>
  <c r="AA59" i="10"/>
  <c r="O59" i="10"/>
  <c r="CP19" i="12" s="1"/>
  <c r="AD59" i="10"/>
  <c r="J64" i="10"/>
  <c r="CK24" i="12" s="1"/>
  <c r="Z61" i="10"/>
  <c r="K61" i="10"/>
  <c r="CL21" i="12" s="1"/>
  <c r="G64" i="10"/>
  <c r="CH24" i="12" s="1"/>
  <c r="V64" i="10"/>
  <c r="J62" i="10"/>
  <c r="Y62" i="10"/>
  <c r="H61" i="10"/>
  <c r="CI21" i="12" s="1"/>
  <c r="W61" i="10"/>
  <c r="V62" i="10"/>
  <c r="CU22" i="12" s="1"/>
  <c r="G62" i="10"/>
  <c r="P51" i="10"/>
  <c r="X65" i="2"/>
  <c r="AL27" i="12" s="1"/>
  <c r="W65" i="2"/>
  <c r="AK27" i="12" s="1"/>
  <c r="X40" i="2"/>
  <c r="L19" i="13" s="1"/>
  <c r="M19" i="13" s="1"/>
  <c r="W40" i="2"/>
  <c r="Z56" i="10"/>
  <c r="K57" i="10"/>
  <c r="AD57" i="10" s="1"/>
  <c r="P58" i="10"/>
  <c r="AE58" i="10"/>
  <c r="AB56" i="10"/>
  <c r="M56" i="10"/>
  <c r="Q56" i="10" s="1"/>
  <c r="V45" i="10"/>
  <c r="G45" i="10"/>
  <c r="AC46" i="10"/>
  <c r="N46" i="10"/>
  <c r="R46" i="10" s="1"/>
  <c r="AC56" i="10"/>
  <c r="N56" i="10"/>
  <c r="R56" i="10" s="1"/>
  <c r="W48" i="10"/>
  <c r="H48" i="10"/>
  <c r="M47" i="10"/>
  <c r="Q47" i="10" s="1"/>
  <c r="AB47" i="10"/>
  <c r="AB46" i="10"/>
  <c r="M46" i="10"/>
  <c r="Q46" i="10" s="1"/>
  <c r="AC53" i="10"/>
  <c r="N53" i="10"/>
  <c r="R53" i="10" s="1"/>
  <c r="M55" i="10"/>
  <c r="Q55" i="10" s="1"/>
  <c r="AB55" i="10"/>
  <c r="V46" i="10"/>
  <c r="G46" i="10"/>
  <c r="AB51" i="10"/>
  <c r="M51" i="10"/>
  <c r="Q51" i="10" s="1"/>
  <c r="M57" i="10"/>
  <c r="Q57" i="10" s="1"/>
  <c r="AB57" i="10"/>
  <c r="N47" i="10"/>
  <c r="R47" i="10" s="1"/>
  <c r="AC47" i="10"/>
  <c r="M48" i="10"/>
  <c r="Q48" i="10" s="1"/>
  <c r="AB48" i="10"/>
  <c r="AC44" i="10"/>
  <c r="N44" i="10"/>
  <c r="R44" i="10" s="1"/>
  <c r="N57" i="10"/>
  <c r="R57" i="10" s="1"/>
  <c r="AC57" i="10"/>
  <c r="N55" i="10"/>
  <c r="R55" i="10" s="1"/>
  <c r="AC55" i="10"/>
  <c r="V52" i="10"/>
  <c r="G52" i="10"/>
  <c r="W49" i="10"/>
  <c r="H49" i="10"/>
  <c r="V44" i="10"/>
  <c r="G44" i="10"/>
  <c r="AB44" i="10"/>
  <c r="M44" i="10"/>
  <c r="Q44" i="10" s="1"/>
  <c r="AC54" i="10"/>
  <c r="N54" i="10"/>
  <c r="R54" i="10" s="1"/>
  <c r="AB45" i="10"/>
  <c r="M45" i="10"/>
  <c r="Q45" i="10" s="1"/>
  <c r="W57" i="10"/>
  <c r="H57" i="10"/>
  <c r="AC48" i="10"/>
  <c r="N48" i="10"/>
  <c r="R48" i="10" s="1"/>
  <c r="N58" i="10"/>
  <c r="R58" i="10" s="1"/>
  <c r="AC58" i="10"/>
  <c r="V55" i="10"/>
  <c r="G55" i="10"/>
  <c r="V42" i="10"/>
  <c r="V47" i="10"/>
  <c r="G47" i="10"/>
  <c r="AC51" i="10"/>
  <c r="N51" i="10"/>
  <c r="R51" i="10" s="1"/>
  <c r="V54" i="10"/>
  <c r="G54" i="10"/>
  <c r="AB53" i="10"/>
  <c r="M53" i="10"/>
  <c r="Q53" i="10" s="1"/>
  <c r="M43" i="10"/>
  <c r="Q43" i="10" s="1"/>
  <c r="AB50" i="10"/>
  <c r="M50" i="10"/>
  <c r="Q50" i="10" s="1"/>
  <c r="M49" i="10"/>
  <c r="Q49" i="10" s="1"/>
  <c r="AB49" i="10"/>
  <c r="AC52" i="10"/>
  <c r="N52" i="10"/>
  <c r="R52" i="10" s="1"/>
  <c r="V53" i="10"/>
  <c r="G53" i="10"/>
  <c r="AC43" i="10"/>
  <c r="N43" i="10"/>
  <c r="R43" i="10" s="1"/>
  <c r="M54" i="10"/>
  <c r="Q54" i="10" s="1"/>
  <c r="AB54" i="10"/>
  <c r="AB58" i="10"/>
  <c r="M58" i="10"/>
  <c r="Q58" i="10" s="1"/>
  <c r="Y42" i="10"/>
  <c r="Y45" i="10"/>
  <c r="J45" i="10"/>
  <c r="AC50" i="10"/>
  <c r="N50" i="10"/>
  <c r="R50" i="10" s="1"/>
  <c r="N49" i="10"/>
  <c r="R49" i="10" s="1"/>
  <c r="AC49" i="10"/>
  <c r="AB52" i="10"/>
  <c r="M52" i="10"/>
  <c r="Q52" i="10" s="1"/>
  <c r="W56" i="10"/>
  <c r="H56" i="10"/>
  <c r="AD43" i="10"/>
  <c r="O43" i="10"/>
  <c r="AD48" i="10"/>
  <c r="O48" i="10"/>
  <c r="AD50" i="10"/>
  <c r="O50" i="10"/>
  <c r="O49" i="10"/>
  <c r="AD49" i="10"/>
  <c r="AD51" i="10"/>
  <c r="O51" i="10"/>
  <c r="O56" i="10"/>
  <c r="AD56" i="10"/>
  <c r="O58" i="10"/>
  <c r="AD58" i="10"/>
  <c r="R27" i="12"/>
  <c r="U14" i="12"/>
  <c r="U23" i="12"/>
  <c r="U3" i="12"/>
  <c r="U7" i="12"/>
  <c r="AI11" i="12"/>
  <c r="U13" i="12"/>
  <c r="R10" i="12"/>
  <c r="R17" i="12"/>
  <c r="AI10" i="12"/>
  <c r="R24" i="12"/>
  <c r="R28" i="12"/>
  <c r="R5" i="12"/>
  <c r="AI3" i="12"/>
  <c r="CU3" i="12"/>
  <c r="CU4" i="12"/>
  <c r="CU5" i="12"/>
  <c r="CU6" i="12"/>
  <c r="CU7" i="12"/>
  <c r="CU8" i="12"/>
  <c r="CU9" i="12"/>
  <c r="CU10" i="12"/>
  <c r="CU11" i="12"/>
  <c r="CU12" i="12"/>
  <c r="CU13" i="12"/>
  <c r="CU14" i="12"/>
  <c r="CU15" i="12"/>
  <c r="CU16" i="12"/>
  <c r="CU17" i="12"/>
  <c r="CU18" i="12"/>
  <c r="CU19" i="12"/>
  <c r="CU20" i="12"/>
  <c r="CU21" i="12"/>
  <c r="CU24" i="12"/>
  <c r="CU25" i="12"/>
  <c r="CU26" i="12"/>
  <c r="CU2" i="12"/>
  <c r="CH19" i="12"/>
  <c r="CI19" i="12"/>
  <c r="CJ19" i="12"/>
  <c r="CK19" i="12"/>
  <c r="CL19" i="12"/>
  <c r="CM19" i="12"/>
  <c r="CN19" i="12"/>
  <c r="CO19" i="12"/>
  <c r="CR19" i="12"/>
  <c r="CT19" i="12"/>
  <c r="CH20" i="12"/>
  <c r="CJ20" i="12"/>
  <c r="CK20" i="12"/>
  <c r="CL20" i="12"/>
  <c r="CN20" i="12"/>
  <c r="CR20" i="12"/>
  <c r="CT20" i="12"/>
  <c r="CH21" i="12"/>
  <c r="CJ21" i="12"/>
  <c r="CK21" i="12"/>
  <c r="CN21" i="12"/>
  <c r="CO21" i="12"/>
  <c r="CR21" i="12"/>
  <c r="CS21" i="12"/>
  <c r="CT21" i="12"/>
  <c r="CH22" i="12"/>
  <c r="CJ22" i="12"/>
  <c r="CT22" i="12"/>
  <c r="CJ23" i="12"/>
  <c r="CN23" i="12"/>
  <c r="CR23" i="12"/>
  <c r="CT23" i="12"/>
  <c r="CJ24" i="12"/>
  <c r="CN24" i="12"/>
  <c r="CR24" i="12"/>
  <c r="CT24" i="12"/>
  <c r="CJ25" i="12"/>
  <c r="CK25" i="12"/>
  <c r="CN25" i="12"/>
  <c r="CR25" i="12"/>
  <c r="CT25" i="12"/>
  <c r="CH26" i="12"/>
  <c r="CJ26" i="12"/>
  <c r="CK26" i="12"/>
  <c r="CN26" i="12"/>
  <c r="CR26" i="12"/>
  <c r="CT26" i="12"/>
  <c r="CH27" i="12"/>
  <c r="CJ27" i="12"/>
  <c r="CN27" i="12"/>
  <c r="CR27" i="12"/>
  <c r="CT27" i="12"/>
  <c r="CJ28" i="12"/>
  <c r="CK28" i="12"/>
  <c r="CN28" i="12"/>
  <c r="CR28" i="12"/>
  <c r="CT28" i="12"/>
  <c r="CG19" i="12"/>
  <c r="CG20" i="12"/>
  <c r="CG21" i="12"/>
  <c r="CG22" i="12"/>
  <c r="CG23" i="12"/>
  <c r="CG24" i="12"/>
  <c r="CG25" i="12"/>
  <c r="CG26" i="12"/>
  <c r="CG27" i="12"/>
  <c r="CG28" i="12"/>
  <c r="CF3" i="12"/>
  <c r="CF4" i="12"/>
  <c r="CF5" i="12"/>
  <c r="CF6" i="12"/>
  <c r="CF7" i="12"/>
  <c r="CF8" i="12"/>
  <c r="CF9" i="12"/>
  <c r="CF10" i="12"/>
  <c r="CF11" i="12"/>
  <c r="CF12" i="12"/>
  <c r="CF13" i="12"/>
  <c r="CF14" i="12"/>
  <c r="CF15" i="12"/>
  <c r="CF16" i="12"/>
  <c r="CF17" i="12"/>
  <c r="CF18" i="12"/>
  <c r="CF19" i="12"/>
  <c r="CF20" i="12"/>
  <c r="CF21" i="12"/>
  <c r="CF22" i="12"/>
  <c r="CF23" i="12"/>
  <c r="CF24" i="12"/>
  <c r="CF25" i="12"/>
  <c r="CF26" i="12"/>
  <c r="CF27" i="12"/>
  <c r="CF28" i="12"/>
  <c r="CF2" i="12"/>
  <c r="BV19" i="12"/>
  <c r="BV20" i="12"/>
  <c r="BV21" i="12"/>
  <c r="BV22" i="12"/>
  <c r="BV23" i="12"/>
  <c r="BV24" i="12"/>
  <c r="BV25" i="12"/>
  <c r="BV26" i="12"/>
  <c r="BV27" i="12"/>
  <c r="BU19" i="12"/>
  <c r="BU20" i="12"/>
  <c r="BU21" i="12"/>
  <c r="BU22" i="12"/>
  <c r="BU23" i="12"/>
  <c r="BU24" i="12"/>
  <c r="BU25" i="12"/>
  <c r="BU26" i="12"/>
  <c r="BU27" i="12"/>
  <c r="CA19" i="12"/>
  <c r="CA20" i="12"/>
  <c r="CA21" i="12"/>
  <c r="CA22" i="12"/>
  <c r="CA23" i="12"/>
  <c r="CA24" i="12"/>
  <c r="CA25" i="12"/>
  <c r="CA26" i="12"/>
  <c r="CA27" i="12"/>
  <c r="BS19" i="12"/>
  <c r="BT19" i="12"/>
  <c r="BW19" i="12"/>
  <c r="BX19" i="12"/>
  <c r="BY19" i="12"/>
  <c r="BZ19" i="12"/>
  <c r="CB19" i="12"/>
  <c r="CC19" i="12"/>
  <c r="CD19" i="12"/>
  <c r="CE19" i="12"/>
  <c r="BS20" i="12"/>
  <c r="BT20" i="12"/>
  <c r="BW20" i="12"/>
  <c r="BX20" i="12"/>
  <c r="BY20" i="12"/>
  <c r="BZ20" i="12"/>
  <c r="CB20" i="12"/>
  <c r="CC20" i="12"/>
  <c r="CD20" i="12"/>
  <c r="CE20" i="12"/>
  <c r="BS21" i="12"/>
  <c r="BT21" i="12"/>
  <c r="BW21" i="12"/>
  <c r="BX21" i="12"/>
  <c r="BY21" i="12"/>
  <c r="BZ21" i="12"/>
  <c r="CB21" i="12"/>
  <c r="CC21" i="12"/>
  <c r="CD21" i="12"/>
  <c r="CE21" i="12"/>
  <c r="BS22" i="12"/>
  <c r="BT22" i="12"/>
  <c r="BW22" i="12"/>
  <c r="BX22" i="12"/>
  <c r="BY22" i="12"/>
  <c r="BZ22" i="12"/>
  <c r="CB22" i="12"/>
  <c r="CC22" i="12"/>
  <c r="CD22" i="12"/>
  <c r="CE22" i="12"/>
  <c r="BS23" i="12"/>
  <c r="BT23" i="12"/>
  <c r="BW23" i="12"/>
  <c r="BX23" i="12"/>
  <c r="BY23" i="12"/>
  <c r="BZ23" i="12"/>
  <c r="CB23" i="12"/>
  <c r="CC23" i="12"/>
  <c r="CD23" i="12"/>
  <c r="CE23" i="12"/>
  <c r="BS24" i="12"/>
  <c r="BT24" i="12"/>
  <c r="BW24" i="12"/>
  <c r="BX24" i="12"/>
  <c r="BY24" i="12"/>
  <c r="BZ24" i="12"/>
  <c r="CB24" i="12"/>
  <c r="CC24" i="12"/>
  <c r="CD24" i="12"/>
  <c r="CE24" i="12"/>
  <c r="BS25" i="12"/>
  <c r="BT25" i="12"/>
  <c r="BW25" i="12"/>
  <c r="BX25" i="12"/>
  <c r="BY25" i="12"/>
  <c r="BZ25" i="12"/>
  <c r="CB25" i="12"/>
  <c r="CC25" i="12"/>
  <c r="CD25" i="12"/>
  <c r="CE25" i="12"/>
  <c r="BS26" i="12"/>
  <c r="BT26" i="12"/>
  <c r="BW26" i="12"/>
  <c r="BX26" i="12"/>
  <c r="BY26" i="12"/>
  <c r="BZ26" i="12"/>
  <c r="CB26" i="12"/>
  <c r="CC26" i="12"/>
  <c r="CD26" i="12"/>
  <c r="CE26" i="12"/>
  <c r="BS27" i="12"/>
  <c r="BT27" i="12"/>
  <c r="BW27" i="12"/>
  <c r="BX27" i="12"/>
  <c r="BY27" i="12"/>
  <c r="BZ27" i="12"/>
  <c r="CB27" i="12"/>
  <c r="CC27" i="12"/>
  <c r="CD27" i="12"/>
  <c r="CE27" i="12"/>
  <c r="BR19" i="12"/>
  <c r="BR20" i="12"/>
  <c r="BR21" i="12"/>
  <c r="BR22" i="12"/>
  <c r="BR23" i="12"/>
  <c r="BR24" i="12"/>
  <c r="BR25" i="12"/>
  <c r="BR26" i="12"/>
  <c r="BR27" i="12"/>
  <c r="BE2" i="12"/>
  <c r="BG2" i="12"/>
  <c r="BH2" i="12"/>
  <c r="BJ2" i="12"/>
  <c r="BK2" i="12"/>
  <c r="BL2" i="12"/>
  <c r="BM2" i="12"/>
  <c r="BO2" i="12"/>
  <c r="BP2" i="12"/>
  <c r="BQ2" i="12"/>
  <c r="BE3" i="12"/>
  <c r="BG3" i="12"/>
  <c r="BH3" i="12"/>
  <c r="BJ3" i="12"/>
  <c r="BK3" i="12"/>
  <c r="BL3" i="12"/>
  <c r="BM3" i="12"/>
  <c r="BO3" i="12"/>
  <c r="BP3" i="12"/>
  <c r="BQ3" i="12"/>
  <c r="BE4" i="12"/>
  <c r="BG4" i="12"/>
  <c r="BH4" i="12"/>
  <c r="BJ4" i="12"/>
  <c r="BK4" i="12"/>
  <c r="BL4" i="12"/>
  <c r="BM4" i="12"/>
  <c r="BO4" i="12"/>
  <c r="BP4" i="12"/>
  <c r="BQ4" i="12"/>
  <c r="BE5" i="12"/>
  <c r="BG5" i="12"/>
  <c r="BH5" i="12"/>
  <c r="BJ5" i="12"/>
  <c r="BK5" i="12"/>
  <c r="BL5" i="12"/>
  <c r="BM5" i="12"/>
  <c r="BO5" i="12"/>
  <c r="BP5" i="12"/>
  <c r="BQ5" i="12"/>
  <c r="BE6" i="12"/>
  <c r="BG6" i="12"/>
  <c r="BH6" i="12"/>
  <c r="BJ6" i="12"/>
  <c r="BK6" i="12"/>
  <c r="BL6" i="12"/>
  <c r="BM6" i="12"/>
  <c r="BO6" i="12"/>
  <c r="BP6" i="12"/>
  <c r="BQ6" i="12"/>
  <c r="BE7" i="12"/>
  <c r="BG7" i="12"/>
  <c r="BH7" i="12"/>
  <c r="BJ7" i="12"/>
  <c r="BK7" i="12"/>
  <c r="BL7" i="12"/>
  <c r="BM7" i="12"/>
  <c r="BO7" i="12"/>
  <c r="BP7" i="12"/>
  <c r="BQ7" i="12"/>
  <c r="BE8" i="12"/>
  <c r="BG8" i="12"/>
  <c r="BH8" i="12"/>
  <c r="BJ8" i="12"/>
  <c r="BK8" i="12"/>
  <c r="BL8" i="12"/>
  <c r="BM8" i="12"/>
  <c r="BO8" i="12"/>
  <c r="BP8" i="12"/>
  <c r="BQ8" i="12"/>
  <c r="BE9" i="12"/>
  <c r="BG9" i="12"/>
  <c r="BH9" i="12"/>
  <c r="BJ9" i="12"/>
  <c r="BK9" i="12"/>
  <c r="BL9" i="12"/>
  <c r="BM9" i="12"/>
  <c r="BO9" i="12"/>
  <c r="BP9" i="12"/>
  <c r="BQ9" i="12"/>
  <c r="BE10" i="12"/>
  <c r="BG10" i="12"/>
  <c r="BH10" i="12"/>
  <c r="BJ10" i="12"/>
  <c r="BK10" i="12"/>
  <c r="BL10" i="12"/>
  <c r="BM10" i="12"/>
  <c r="BO10" i="12"/>
  <c r="BP10" i="12"/>
  <c r="BQ10" i="12"/>
  <c r="BE11" i="12"/>
  <c r="BG11" i="12"/>
  <c r="BH11" i="12"/>
  <c r="BJ11" i="12"/>
  <c r="BK11" i="12"/>
  <c r="BL11" i="12"/>
  <c r="BM11" i="12"/>
  <c r="BO11" i="12"/>
  <c r="BP11" i="12"/>
  <c r="BQ11" i="12"/>
  <c r="BE12" i="12"/>
  <c r="BG12" i="12"/>
  <c r="BH12" i="12"/>
  <c r="BJ12" i="12"/>
  <c r="BK12" i="12"/>
  <c r="BL12" i="12"/>
  <c r="BM12" i="12"/>
  <c r="BO12" i="12"/>
  <c r="BP12" i="12"/>
  <c r="BQ12" i="12"/>
  <c r="BE13" i="12"/>
  <c r="BG13" i="12"/>
  <c r="BH13" i="12"/>
  <c r="BJ13" i="12"/>
  <c r="BK13" i="12"/>
  <c r="BL13" i="12"/>
  <c r="BM13" i="12"/>
  <c r="BO13" i="12"/>
  <c r="BP13" i="12"/>
  <c r="BQ13" i="12"/>
  <c r="BE14" i="12"/>
  <c r="BG14" i="12"/>
  <c r="BH14" i="12"/>
  <c r="BJ14" i="12"/>
  <c r="BK14" i="12"/>
  <c r="BL14" i="12"/>
  <c r="BM14" i="12"/>
  <c r="BO14" i="12"/>
  <c r="BP14" i="12"/>
  <c r="BQ14" i="12"/>
  <c r="BE15" i="12"/>
  <c r="BG15" i="12"/>
  <c r="BH15" i="12"/>
  <c r="BJ15" i="12"/>
  <c r="BK15" i="12"/>
  <c r="BL15" i="12"/>
  <c r="BM15" i="12"/>
  <c r="BO15" i="12"/>
  <c r="BP15" i="12"/>
  <c r="BQ15" i="12"/>
  <c r="BE16" i="12"/>
  <c r="BG16" i="12"/>
  <c r="BH16" i="12"/>
  <c r="BJ16" i="12"/>
  <c r="BK16" i="12"/>
  <c r="BL16" i="12"/>
  <c r="BM16" i="12"/>
  <c r="BO16" i="12"/>
  <c r="BP16" i="12"/>
  <c r="BQ16" i="12"/>
  <c r="BE17" i="12"/>
  <c r="BG17" i="12"/>
  <c r="BH17" i="12"/>
  <c r="BJ17" i="12"/>
  <c r="BK17" i="12"/>
  <c r="BL17" i="12"/>
  <c r="BM17" i="12"/>
  <c r="BO17" i="12"/>
  <c r="BP17" i="12"/>
  <c r="BQ17" i="12"/>
  <c r="BE18" i="12"/>
  <c r="BG18" i="12"/>
  <c r="BH18" i="12"/>
  <c r="BJ18" i="12"/>
  <c r="BK18" i="12"/>
  <c r="BL18" i="12"/>
  <c r="BM18" i="12"/>
  <c r="BO18" i="12"/>
  <c r="BP18" i="12"/>
  <c r="BQ18" i="12"/>
  <c r="BE19" i="12"/>
  <c r="BG19" i="12"/>
  <c r="BH19" i="12"/>
  <c r="BJ19" i="12"/>
  <c r="BK19" i="12"/>
  <c r="BL19" i="12"/>
  <c r="BM19" i="12"/>
  <c r="BO19" i="12"/>
  <c r="BP19" i="12"/>
  <c r="BQ19" i="12"/>
  <c r="BE20" i="12"/>
  <c r="BG20" i="12"/>
  <c r="BH20" i="12"/>
  <c r="BJ20" i="12"/>
  <c r="BK20" i="12"/>
  <c r="BL20" i="12"/>
  <c r="BM20" i="12"/>
  <c r="BO20" i="12"/>
  <c r="BP20" i="12"/>
  <c r="BQ20" i="12"/>
  <c r="BE21" i="12"/>
  <c r="BG21" i="12"/>
  <c r="BH21" i="12"/>
  <c r="BJ21" i="12"/>
  <c r="BK21" i="12"/>
  <c r="BL21" i="12"/>
  <c r="BM21" i="12"/>
  <c r="BO21" i="12"/>
  <c r="BP21" i="12"/>
  <c r="BQ21" i="12"/>
  <c r="BE22" i="12"/>
  <c r="BG22" i="12"/>
  <c r="BH22" i="12"/>
  <c r="BJ22" i="12"/>
  <c r="BK22" i="12"/>
  <c r="BL22" i="12"/>
  <c r="BM22" i="12"/>
  <c r="BO22" i="12"/>
  <c r="BP22" i="12"/>
  <c r="BQ22" i="12"/>
  <c r="BE23" i="12"/>
  <c r="BG23" i="12"/>
  <c r="BH23" i="12"/>
  <c r="BJ23" i="12"/>
  <c r="BK23" i="12"/>
  <c r="BL23" i="12"/>
  <c r="BM23" i="12"/>
  <c r="BO23" i="12"/>
  <c r="BP23" i="12"/>
  <c r="BQ23" i="12"/>
  <c r="BE24" i="12"/>
  <c r="BG24" i="12"/>
  <c r="BH24" i="12"/>
  <c r="BJ24" i="12"/>
  <c r="BK24" i="12"/>
  <c r="BL24" i="12"/>
  <c r="BM24" i="12"/>
  <c r="BO24" i="12"/>
  <c r="BP24" i="12"/>
  <c r="BQ24" i="12"/>
  <c r="BE25" i="12"/>
  <c r="BG25" i="12"/>
  <c r="BH25" i="12"/>
  <c r="BJ25" i="12"/>
  <c r="BK25" i="12"/>
  <c r="BL25" i="12"/>
  <c r="BM25" i="12"/>
  <c r="BO25" i="12"/>
  <c r="BP25" i="12"/>
  <c r="BQ25" i="12"/>
  <c r="BE26" i="12"/>
  <c r="BG26" i="12"/>
  <c r="BH26" i="12"/>
  <c r="BJ26" i="12"/>
  <c r="BK26" i="12"/>
  <c r="BL26" i="12"/>
  <c r="BM26" i="12"/>
  <c r="BO26" i="12"/>
  <c r="BP26" i="12"/>
  <c r="BQ26" i="12"/>
  <c r="BE27" i="12"/>
  <c r="BG27" i="12"/>
  <c r="BH27" i="12"/>
  <c r="BJ27" i="12"/>
  <c r="BK27" i="12"/>
  <c r="BL27" i="12"/>
  <c r="BM27" i="12"/>
  <c r="BO27" i="12"/>
  <c r="BP27" i="12"/>
  <c r="BQ27" i="12"/>
  <c r="BE28" i="12"/>
  <c r="BG28" i="12"/>
  <c r="BH28" i="12"/>
  <c r="BJ28" i="12"/>
  <c r="BK28" i="12"/>
  <c r="BL28" i="12"/>
  <c r="BM28" i="12"/>
  <c r="BO28" i="12"/>
  <c r="BP28" i="12"/>
  <c r="BQ28" i="12"/>
  <c r="BD3" i="12"/>
  <c r="BD4" i="12"/>
  <c r="BD5" i="12"/>
  <c r="BD6" i="12"/>
  <c r="BD7" i="12"/>
  <c r="BD8" i="12"/>
  <c r="BD9" i="12"/>
  <c r="BD10" i="12"/>
  <c r="BD11" i="12"/>
  <c r="BD12" i="12"/>
  <c r="BD13" i="12"/>
  <c r="BD14" i="12"/>
  <c r="BD15" i="12"/>
  <c r="BD16" i="12"/>
  <c r="BD17" i="12"/>
  <c r="BD18" i="12"/>
  <c r="BD19" i="12"/>
  <c r="BD20" i="12"/>
  <c r="BD21" i="12"/>
  <c r="BD22" i="12"/>
  <c r="BD23" i="12"/>
  <c r="BD24" i="12"/>
  <c r="BD25" i="12"/>
  <c r="BD26" i="12"/>
  <c r="BD27" i="12"/>
  <c r="BD28" i="12"/>
  <c r="BD2" i="12"/>
  <c r="AQ3" i="12"/>
  <c r="AS3" i="12"/>
  <c r="AT3" i="12"/>
  <c r="AV3" i="12"/>
  <c r="AW3" i="12"/>
  <c r="AX3" i="12"/>
  <c r="AY3" i="12"/>
  <c r="BA3" i="12"/>
  <c r="BB3" i="12"/>
  <c r="BC3" i="12"/>
  <c r="AQ4" i="12"/>
  <c r="AS4" i="12"/>
  <c r="AT4" i="12"/>
  <c r="AV4" i="12"/>
  <c r="AW4" i="12"/>
  <c r="AX4" i="12"/>
  <c r="AY4" i="12"/>
  <c r="BA4" i="12"/>
  <c r="BB4" i="12"/>
  <c r="BC4" i="12"/>
  <c r="AQ5" i="12"/>
  <c r="AS5" i="12"/>
  <c r="AT5" i="12"/>
  <c r="AV5" i="12"/>
  <c r="AW5" i="12"/>
  <c r="AX5" i="12"/>
  <c r="AY5" i="12"/>
  <c r="BA5" i="12"/>
  <c r="BB5" i="12"/>
  <c r="BC5" i="12"/>
  <c r="AQ6" i="12"/>
  <c r="AS6" i="12"/>
  <c r="AT6" i="12"/>
  <c r="AV6" i="12"/>
  <c r="AW6" i="12"/>
  <c r="AX6" i="12"/>
  <c r="AY6" i="12"/>
  <c r="BA6" i="12"/>
  <c r="BB6" i="12"/>
  <c r="BC6" i="12"/>
  <c r="AQ7" i="12"/>
  <c r="AS7" i="12"/>
  <c r="AT7" i="12"/>
  <c r="AV7" i="12"/>
  <c r="AW7" i="12"/>
  <c r="AX7" i="12"/>
  <c r="AY7" i="12"/>
  <c r="BA7" i="12"/>
  <c r="BB7" i="12"/>
  <c r="BC7" i="12"/>
  <c r="AQ8" i="12"/>
  <c r="AS8" i="12"/>
  <c r="AT8" i="12"/>
  <c r="AV8" i="12"/>
  <c r="AW8" i="12"/>
  <c r="AX8" i="12"/>
  <c r="AY8" i="12"/>
  <c r="BA8" i="12"/>
  <c r="BB8" i="12"/>
  <c r="BC8" i="12"/>
  <c r="AQ9" i="12"/>
  <c r="AS9" i="12"/>
  <c r="AT9" i="12"/>
  <c r="AV9" i="12"/>
  <c r="AW9" i="12"/>
  <c r="AX9" i="12"/>
  <c r="AY9" i="12"/>
  <c r="BA9" i="12"/>
  <c r="BB9" i="12"/>
  <c r="BC9" i="12"/>
  <c r="AQ10" i="12"/>
  <c r="AS10" i="12"/>
  <c r="AT10" i="12"/>
  <c r="AV10" i="12"/>
  <c r="AW10" i="12"/>
  <c r="AX10" i="12"/>
  <c r="AY10" i="12"/>
  <c r="BA10" i="12"/>
  <c r="BB10" i="12"/>
  <c r="BC10" i="12"/>
  <c r="AQ11" i="12"/>
  <c r="AS11" i="12"/>
  <c r="AT11" i="12"/>
  <c r="AV11" i="12"/>
  <c r="AW11" i="12"/>
  <c r="AX11" i="12"/>
  <c r="AY11" i="12"/>
  <c r="BA11" i="12"/>
  <c r="BB11" i="12"/>
  <c r="BC11" i="12"/>
  <c r="AQ12" i="12"/>
  <c r="AS12" i="12"/>
  <c r="AT12" i="12"/>
  <c r="AV12" i="12"/>
  <c r="AW12" i="12"/>
  <c r="AX12" i="12"/>
  <c r="AY12" i="12"/>
  <c r="BA12" i="12"/>
  <c r="BB12" i="12"/>
  <c r="BC12" i="12"/>
  <c r="AQ13" i="12"/>
  <c r="AS13" i="12"/>
  <c r="AT13" i="12"/>
  <c r="AV13" i="12"/>
  <c r="AW13" i="12"/>
  <c r="AX13" i="12"/>
  <c r="AY13" i="12"/>
  <c r="BA13" i="12"/>
  <c r="BB13" i="12"/>
  <c r="BC13" i="12"/>
  <c r="AQ14" i="12"/>
  <c r="AS14" i="12"/>
  <c r="AT14" i="12"/>
  <c r="AV14" i="12"/>
  <c r="AW14" i="12"/>
  <c r="AX14" i="12"/>
  <c r="AY14" i="12"/>
  <c r="BA14" i="12"/>
  <c r="BB14" i="12"/>
  <c r="BC14" i="12"/>
  <c r="AQ15" i="12"/>
  <c r="AS15" i="12"/>
  <c r="AT15" i="12"/>
  <c r="AV15" i="12"/>
  <c r="AW15" i="12"/>
  <c r="AX15" i="12"/>
  <c r="AY15" i="12"/>
  <c r="BA15" i="12"/>
  <c r="BB15" i="12"/>
  <c r="BC15" i="12"/>
  <c r="AQ16" i="12"/>
  <c r="AS16" i="12"/>
  <c r="AT16" i="12"/>
  <c r="AV16" i="12"/>
  <c r="AW16" i="12"/>
  <c r="AX16" i="12"/>
  <c r="AY16" i="12"/>
  <c r="BA16" i="12"/>
  <c r="BB16" i="12"/>
  <c r="BC16" i="12"/>
  <c r="AQ17" i="12"/>
  <c r="AS17" i="12"/>
  <c r="AT17" i="12"/>
  <c r="AV17" i="12"/>
  <c r="AW17" i="12"/>
  <c r="AX17" i="12"/>
  <c r="AY17" i="12"/>
  <c r="BA17" i="12"/>
  <c r="BB17" i="12"/>
  <c r="BC17" i="12"/>
  <c r="AQ18" i="12"/>
  <c r="AS18" i="12"/>
  <c r="AT18" i="12"/>
  <c r="AV18" i="12"/>
  <c r="AW18" i="12"/>
  <c r="AX18" i="12"/>
  <c r="AY18" i="12"/>
  <c r="BA18" i="12"/>
  <c r="BB18" i="12"/>
  <c r="BC18" i="12"/>
  <c r="AQ19" i="12"/>
  <c r="AS19" i="12"/>
  <c r="AT19" i="12"/>
  <c r="AV19" i="12"/>
  <c r="AW19" i="12"/>
  <c r="AX19" i="12"/>
  <c r="AY19" i="12"/>
  <c r="BA19" i="12"/>
  <c r="BB19" i="12"/>
  <c r="BC19" i="12"/>
  <c r="AQ20" i="12"/>
  <c r="AS20" i="12"/>
  <c r="AT20" i="12"/>
  <c r="AV20" i="12"/>
  <c r="AW20" i="12"/>
  <c r="AX20" i="12"/>
  <c r="AY20" i="12"/>
  <c r="BA20" i="12"/>
  <c r="BB20" i="12"/>
  <c r="BC20" i="12"/>
  <c r="AQ21" i="12"/>
  <c r="AS21" i="12"/>
  <c r="AT21" i="12"/>
  <c r="AV21" i="12"/>
  <c r="AW21" i="12"/>
  <c r="AX21" i="12"/>
  <c r="AY21" i="12"/>
  <c r="BA21" i="12"/>
  <c r="BB21" i="12"/>
  <c r="BC21" i="12"/>
  <c r="AQ22" i="12"/>
  <c r="AS22" i="12"/>
  <c r="AT22" i="12"/>
  <c r="AV22" i="12"/>
  <c r="AW22" i="12"/>
  <c r="AX22" i="12"/>
  <c r="AY22" i="12"/>
  <c r="BA22" i="12"/>
  <c r="BB22" i="12"/>
  <c r="BC22" i="12"/>
  <c r="AQ23" i="12"/>
  <c r="AS23" i="12"/>
  <c r="AT23" i="12"/>
  <c r="AV23" i="12"/>
  <c r="AW23" i="12"/>
  <c r="AX23" i="12"/>
  <c r="AY23" i="12"/>
  <c r="BA23" i="12"/>
  <c r="BB23" i="12"/>
  <c r="BC23" i="12"/>
  <c r="AQ24" i="12"/>
  <c r="AS24" i="12"/>
  <c r="AT24" i="12"/>
  <c r="AV24" i="12"/>
  <c r="AW24" i="12"/>
  <c r="AX24" i="12"/>
  <c r="AY24" i="12"/>
  <c r="BA24" i="12"/>
  <c r="BB24" i="12"/>
  <c r="BC24" i="12"/>
  <c r="AQ25" i="12"/>
  <c r="AS25" i="12"/>
  <c r="AT25" i="12"/>
  <c r="AV25" i="12"/>
  <c r="AW25" i="12"/>
  <c r="AX25" i="12"/>
  <c r="AY25" i="12"/>
  <c r="BA25" i="12"/>
  <c r="BB25" i="12"/>
  <c r="BC25" i="12"/>
  <c r="AQ26" i="12"/>
  <c r="AS26" i="12"/>
  <c r="AT26" i="12"/>
  <c r="AV26" i="12"/>
  <c r="AW26" i="12"/>
  <c r="AX26" i="12"/>
  <c r="AY26" i="12"/>
  <c r="BA26" i="12"/>
  <c r="BB26" i="12"/>
  <c r="BC26" i="12"/>
  <c r="AQ27" i="12"/>
  <c r="AS27" i="12"/>
  <c r="AT27" i="12"/>
  <c r="AV27" i="12"/>
  <c r="AW27" i="12"/>
  <c r="AX27" i="12"/>
  <c r="AY27" i="12"/>
  <c r="BA27" i="12"/>
  <c r="BB27" i="12"/>
  <c r="BC27" i="12"/>
  <c r="AQ28" i="12"/>
  <c r="AS28" i="12"/>
  <c r="AT28" i="12"/>
  <c r="AV28" i="12"/>
  <c r="AW28" i="12"/>
  <c r="AX28" i="12"/>
  <c r="AY28" i="12"/>
  <c r="BA28" i="12"/>
  <c r="BB28" i="12"/>
  <c r="BC28" i="12"/>
  <c r="AQ2" i="12"/>
  <c r="AS2" i="12"/>
  <c r="AT2" i="12"/>
  <c r="AV2" i="12"/>
  <c r="AW2" i="12"/>
  <c r="AX2" i="12"/>
  <c r="AY2" i="12"/>
  <c r="BA2" i="12"/>
  <c r="BB2" i="12"/>
  <c r="BC2" i="12"/>
  <c r="AP3"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 i="12"/>
  <c r="AL22" i="12"/>
  <c r="AL23" i="12"/>
  <c r="AL24" i="12"/>
  <c r="AL25" i="12"/>
  <c r="AL26" i="12"/>
  <c r="AL28" i="12"/>
  <c r="AN3" i="12"/>
  <c r="AO3" i="12"/>
  <c r="AN4" i="12"/>
  <c r="AO4" i="12"/>
  <c r="AN5" i="12"/>
  <c r="AO5" i="12"/>
  <c r="AN6" i="12"/>
  <c r="AO6" i="12"/>
  <c r="AN7" i="12"/>
  <c r="AO7" i="12"/>
  <c r="AN8" i="12"/>
  <c r="AO8" i="12"/>
  <c r="AN9" i="12"/>
  <c r="AO9" i="12"/>
  <c r="AN10" i="12"/>
  <c r="AO10" i="12"/>
  <c r="AN11" i="12"/>
  <c r="AO11" i="12"/>
  <c r="AN12" i="12"/>
  <c r="AO12" i="12"/>
  <c r="AN13" i="12"/>
  <c r="AO13" i="12"/>
  <c r="AN14" i="12"/>
  <c r="AO14" i="12"/>
  <c r="AN15" i="12"/>
  <c r="AO15" i="12"/>
  <c r="AN16" i="12"/>
  <c r="AO16" i="12"/>
  <c r="AN17" i="12"/>
  <c r="AO17" i="12"/>
  <c r="AN18" i="12"/>
  <c r="AO18" i="12"/>
  <c r="AN19" i="12"/>
  <c r="AO19" i="12"/>
  <c r="AN20" i="12"/>
  <c r="AO20" i="12"/>
  <c r="AN21" i="12"/>
  <c r="AO21" i="12"/>
  <c r="AM22" i="12"/>
  <c r="AN22" i="12"/>
  <c r="AO22" i="12"/>
  <c r="AM23" i="12"/>
  <c r="AN23" i="12"/>
  <c r="AO23" i="12"/>
  <c r="AM24" i="12"/>
  <c r="AN24" i="12"/>
  <c r="AO24" i="12"/>
  <c r="AM25" i="12"/>
  <c r="AN25" i="12"/>
  <c r="AO25" i="12"/>
  <c r="AM26" i="12"/>
  <c r="AN26" i="12"/>
  <c r="AO26" i="12"/>
  <c r="AM27" i="12"/>
  <c r="AN27" i="12"/>
  <c r="AO27" i="12"/>
  <c r="AM28" i="12"/>
  <c r="AN28" i="12"/>
  <c r="AO28" i="12"/>
  <c r="AN2" i="12"/>
  <c r="AO2" i="12"/>
  <c r="AK2" i="12"/>
  <c r="AK3" i="12"/>
  <c r="AK4" i="12"/>
  <c r="AK5" i="12"/>
  <c r="AK6" i="12"/>
  <c r="AK7" i="12"/>
  <c r="AK8" i="12"/>
  <c r="AK9" i="12"/>
  <c r="AK10" i="12"/>
  <c r="AK11" i="12"/>
  <c r="AK12" i="12"/>
  <c r="AK13" i="12"/>
  <c r="AK14" i="12"/>
  <c r="AK15" i="12"/>
  <c r="AK16" i="12"/>
  <c r="AK17" i="12"/>
  <c r="AK18" i="12"/>
  <c r="AK19" i="12"/>
  <c r="AK20" i="12"/>
  <c r="AK21" i="12"/>
  <c r="AK22" i="12"/>
  <c r="AK23" i="12"/>
  <c r="AK24" i="12"/>
  <c r="AK25" i="12"/>
  <c r="AK26" i="12"/>
  <c r="AK28" i="12"/>
  <c r="X3" i="12"/>
  <c r="Y3" i="12"/>
  <c r="Z3" i="12"/>
  <c r="AA3" i="12"/>
  <c r="AB3" i="12"/>
  <c r="AC3" i="12"/>
  <c r="AD3" i="12"/>
  <c r="AE3" i="12"/>
  <c r="AF3" i="12"/>
  <c r="AG3" i="12"/>
  <c r="AH3" i="12"/>
  <c r="X4" i="12"/>
  <c r="Y4" i="12"/>
  <c r="Z4" i="12"/>
  <c r="AA4" i="12"/>
  <c r="AB4" i="12"/>
  <c r="AC4" i="12"/>
  <c r="AD4" i="12"/>
  <c r="AE4" i="12"/>
  <c r="AF4" i="12"/>
  <c r="AG4" i="12"/>
  <c r="AH4" i="12"/>
  <c r="AI4" i="12"/>
  <c r="X5" i="12"/>
  <c r="Y5" i="12"/>
  <c r="Z5" i="12"/>
  <c r="AA5" i="12"/>
  <c r="AB5" i="12"/>
  <c r="AC5" i="12"/>
  <c r="AD5" i="12"/>
  <c r="AE5" i="12"/>
  <c r="AF5" i="12"/>
  <c r="AG5" i="12"/>
  <c r="AH5" i="12"/>
  <c r="X6" i="12"/>
  <c r="Y6" i="12"/>
  <c r="Z6" i="12"/>
  <c r="AA6" i="12"/>
  <c r="AB6" i="12"/>
  <c r="AC6" i="12"/>
  <c r="AD6" i="12"/>
  <c r="AE6" i="12"/>
  <c r="AF6" i="12"/>
  <c r="AG6" i="12"/>
  <c r="AH6" i="12"/>
  <c r="AI6" i="12"/>
  <c r="X7" i="12"/>
  <c r="Y7" i="12"/>
  <c r="Z7" i="12"/>
  <c r="AA7" i="12"/>
  <c r="AB7" i="12"/>
  <c r="AC7" i="12"/>
  <c r="AD7" i="12"/>
  <c r="AE7" i="12"/>
  <c r="AF7" i="12"/>
  <c r="AG7" i="12"/>
  <c r="AH7" i="12"/>
  <c r="AI7" i="12"/>
  <c r="X8" i="12"/>
  <c r="Y8" i="12"/>
  <c r="Z8" i="12"/>
  <c r="AA8" i="12"/>
  <c r="AB8" i="12"/>
  <c r="AC8" i="12"/>
  <c r="AD8" i="12"/>
  <c r="AE8" i="12"/>
  <c r="AF8" i="12"/>
  <c r="AG8" i="12"/>
  <c r="AH8" i="12"/>
  <c r="AI8" i="12"/>
  <c r="X9" i="12"/>
  <c r="Y9" i="12"/>
  <c r="Z9" i="12"/>
  <c r="AA9" i="12"/>
  <c r="AB9" i="12"/>
  <c r="AC9" i="12"/>
  <c r="AD9" i="12"/>
  <c r="AE9" i="12"/>
  <c r="AF9" i="12"/>
  <c r="AG9" i="12"/>
  <c r="AH9" i="12"/>
  <c r="X10" i="12"/>
  <c r="Y10" i="12"/>
  <c r="Z10" i="12"/>
  <c r="AA10" i="12"/>
  <c r="AB10" i="12"/>
  <c r="AC10" i="12"/>
  <c r="AD10" i="12"/>
  <c r="AE10" i="12"/>
  <c r="AF10" i="12"/>
  <c r="AG10" i="12"/>
  <c r="AH10" i="12"/>
  <c r="X11" i="12"/>
  <c r="Y11" i="12"/>
  <c r="Z11" i="12"/>
  <c r="AA11" i="12"/>
  <c r="AB11" i="12"/>
  <c r="AC11" i="12"/>
  <c r="AD11" i="12"/>
  <c r="AE11" i="12"/>
  <c r="AF11" i="12"/>
  <c r="AG11" i="12"/>
  <c r="AH11" i="12"/>
  <c r="X12" i="12"/>
  <c r="Y12" i="12"/>
  <c r="Z12" i="12"/>
  <c r="AA12" i="12"/>
  <c r="AB12" i="12"/>
  <c r="AC12" i="12"/>
  <c r="AD12" i="12"/>
  <c r="AE12" i="12"/>
  <c r="AF12" i="12"/>
  <c r="AG12" i="12"/>
  <c r="AH12" i="12"/>
  <c r="AI12" i="12"/>
  <c r="AJ12" i="12"/>
  <c r="X13" i="12"/>
  <c r="Y13" i="12"/>
  <c r="Z13" i="12"/>
  <c r="AA13" i="12"/>
  <c r="AB13" i="12"/>
  <c r="AC13" i="12"/>
  <c r="AD13" i="12"/>
  <c r="AE13" i="12"/>
  <c r="AF13" i="12"/>
  <c r="AG13" i="12"/>
  <c r="AH13" i="12"/>
  <c r="AI13" i="12"/>
  <c r="X14" i="12"/>
  <c r="Y14" i="12"/>
  <c r="Z14" i="12"/>
  <c r="AA14" i="12"/>
  <c r="AB14" i="12"/>
  <c r="AC14" i="12"/>
  <c r="AD14" i="12"/>
  <c r="AE14" i="12"/>
  <c r="AF14" i="12"/>
  <c r="AG14" i="12"/>
  <c r="AH14" i="12"/>
  <c r="AI14" i="12"/>
  <c r="X15" i="12"/>
  <c r="Y15" i="12"/>
  <c r="Z15" i="12"/>
  <c r="AA15" i="12"/>
  <c r="AB15" i="12"/>
  <c r="AC15" i="12"/>
  <c r="AD15" i="12"/>
  <c r="AE15" i="12"/>
  <c r="AF15" i="12"/>
  <c r="AG15" i="12"/>
  <c r="AH15" i="12"/>
  <c r="AI15" i="12"/>
  <c r="X16" i="12"/>
  <c r="Y16" i="12"/>
  <c r="Z16" i="12"/>
  <c r="AA16" i="12"/>
  <c r="AB16" i="12"/>
  <c r="AC16" i="12"/>
  <c r="AD16" i="12"/>
  <c r="AE16" i="12"/>
  <c r="AF16" i="12"/>
  <c r="AG16" i="12"/>
  <c r="AH16" i="12"/>
  <c r="AI16" i="12"/>
  <c r="X17" i="12"/>
  <c r="Y17" i="12"/>
  <c r="Z17" i="12"/>
  <c r="AA17" i="12"/>
  <c r="AB17" i="12"/>
  <c r="AC17" i="12"/>
  <c r="AD17" i="12"/>
  <c r="AE17" i="12"/>
  <c r="AF17" i="12"/>
  <c r="AG17" i="12"/>
  <c r="AH17" i="12"/>
  <c r="AI17" i="12"/>
  <c r="X18" i="12"/>
  <c r="Y18" i="12"/>
  <c r="Z18" i="12"/>
  <c r="AA18" i="12"/>
  <c r="AB18" i="12"/>
  <c r="AC18" i="12"/>
  <c r="AD18" i="12"/>
  <c r="AE18" i="12"/>
  <c r="AF18" i="12"/>
  <c r="AG18" i="12"/>
  <c r="AH18" i="12"/>
  <c r="AI18" i="12"/>
  <c r="X19" i="12"/>
  <c r="Y19" i="12"/>
  <c r="Z19" i="12"/>
  <c r="AA19" i="12"/>
  <c r="AB19" i="12"/>
  <c r="AC19" i="12"/>
  <c r="AD19" i="12"/>
  <c r="AE19" i="12"/>
  <c r="AF19" i="12"/>
  <c r="AG19" i="12"/>
  <c r="AH19" i="12"/>
  <c r="AI19" i="12"/>
  <c r="X20" i="12"/>
  <c r="Y20" i="12"/>
  <c r="Z20" i="12"/>
  <c r="AA20" i="12"/>
  <c r="AB20" i="12"/>
  <c r="AC20" i="12"/>
  <c r="AD20" i="12"/>
  <c r="AE20" i="12"/>
  <c r="AF20" i="12"/>
  <c r="AG20" i="12"/>
  <c r="AH20" i="12"/>
  <c r="AI20" i="12"/>
  <c r="X21" i="12"/>
  <c r="Y21" i="12"/>
  <c r="Z21" i="12"/>
  <c r="AA21" i="12"/>
  <c r="AB21" i="12"/>
  <c r="AC21" i="12"/>
  <c r="AD21" i="12"/>
  <c r="AE21" i="12"/>
  <c r="AF21" i="12"/>
  <c r="AG21" i="12"/>
  <c r="AH21" i="12"/>
  <c r="AI21" i="12"/>
  <c r="X22" i="12"/>
  <c r="Y22" i="12"/>
  <c r="Z22" i="12"/>
  <c r="AA22" i="12"/>
  <c r="AB22" i="12"/>
  <c r="AC22" i="12"/>
  <c r="AD22" i="12"/>
  <c r="AE22" i="12"/>
  <c r="AF22" i="12"/>
  <c r="AG22" i="12"/>
  <c r="AH22" i="12"/>
  <c r="AI22" i="12"/>
  <c r="AJ22" i="12"/>
  <c r="X23" i="12"/>
  <c r="Y23" i="12"/>
  <c r="Z23" i="12"/>
  <c r="AA23" i="12"/>
  <c r="AB23" i="12"/>
  <c r="AC23" i="12"/>
  <c r="AD23" i="12"/>
  <c r="AE23" i="12"/>
  <c r="AF23" i="12"/>
  <c r="AG23" i="12"/>
  <c r="AH23" i="12"/>
  <c r="AI23" i="12"/>
  <c r="AJ23" i="12"/>
  <c r="X24" i="12"/>
  <c r="Y24" i="12"/>
  <c r="Z24" i="12"/>
  <c r="AA24" i="12"/>
  <c r="AB24" i="12"/>
  <c r="AC24" i="12"/>
  <c r="AD24" i="12"/>
  <c r="AE24" i="12"/>
  <c r="AF24" i="12"/>
  <c r="AG24" i="12"/>
  <c r="AH24" i="12"/>
  <c r="AI24" i="12"/>
  <c r="AJ24" i="12"/>
  <c r="X25" i="12"/>
  <c r="Y25" i="12"/>
  <c r="Z25" i="12"/>
  <c r="AA25" i="12"/>
  <c r="AB25" i="12"/>
  <c r="AC25" i="12"/>
  <c r="AD25" i="12"/>
  <c r="AE25" i="12"/>
  <c r="AF25" i="12"/>
  <c r="AG25" i="12"/>
  <c r="AH25" i="12"/>
  <c r="AI25" i="12"/>
  <c r="AJ25" i="12"/>
  <c r="X26" i="12"/>
  <c r="Y26" i="12"/>
  <c r="Z26" i="12"/>
  <c r="AA26" i="12"/>
  <c r="AB26" i="12"/>
  <c r="AC26" i="12"/>
  <c r="AD26" i="12"/>
  <c r="AE26" i="12"/>
  <c r="AF26" i="12"/>
  <c r="AG26" i="12"/>
  <c r="AH26" i="12"/>
  <c r="AI26" i="12"/>
  <c r="AJ26" i="12"/>
  <c r="X27" i="12"/>
  <c r="Y27" i="12"/>
  <c r="Z27" i="12"/>
  <c r="AA27" i="12"/>
  <c r="AB27" i="12"/>
  <c r="AC27" i="12"/>
  <c r="AD27" i="12"/>
  <c r="AE27" i="12"/>
  <c r="AF27" i="12"/>
  <c r="AG27" i="12"/>
  <c r="AH27" i="12"/>
  <c r="AI27" i="12"/>
  <c r="AJ27" i="12"/>
  <c r="X28" i="12"/>
  <c r="Y28" i="12"/>
  <c r="Z28" i="12"/>
  <c r="AA28" i="12"/>
  <c r="AB28" i="12"/>
  <c r="AC28" i="12"/>
  <c r="AD28" i="12"/>
  <c r="AE28" i="12"/>
  <c r="AF28" i="12"/>
  <c r="AG28" i="12"/>
  <c r="AH28" i="12"/>
  <c r="AI28" i="12"/>
  <c r="AJ28" i="12"/>
  <c r="X2" i="12"/>
  <c r="Z2" i="12"/>
  <c r="AA2" i="12"/>
  <c r="AB2" i="12"/>
  <c r="AC2" i="12"/>
  <c r="AE2" i="12"/>
  <c r="AF2" i="12"/>
  <c r="AG2" i="12"/>
  <c r="AH2" i="12"/>
  <c r="W3" i="12"/>
  <c r="W4" i="12"/>
  <c r="W5" i="12"/>
  <c r="W6" i="12"/>
  <c r="W7" i="12"/>
  <c r="W8" i="12"/>
  <c r="W9" i="12"/>
  <c r="W10" i="12"/>
  <c r="W11" i="12"/>
  <c r="W12" i="12"/>
  <c r="W13" i="12"/>
  <c r="W14" i="12"/>
  <c r="W15" i="12"/>
  <c r="W16" i="12"/>
  <c r="W17" i="12"/>
  <c r="W18" i="12"/>
  <c r="W19" i="12"/>
  <c r="W20" i="12"/>
  <c r="W21" i="12"/>
  <c r="W22" i="12"/>
  <c r="W23" i="12"/>
  <c r="W24" i="12"/>
  <c r="W25" i="12"/>
  <c r="W26" i="12"/>
  <c r="W27" i="12"/>
  <c r="W28" i="12"/>
  <c r="W2" i="12"/>
  <c r="V3" i="12"/>
  <c r="V4" i="12"/>
  <c r="V5" i="12"/>
  <c r="V6" i="12"/>
  <c r="V7" i="12"/>
  <c r="V8" i="12"/>
  <c r="V9" i="12"/>
  <c r="V10" i="12"/>
  <c r="V11" i="12"/>
  <c r="V12" i="12"/>
  <c r="V13" i="12"/>
  <c r="V14" i="12"/>
  <c r="V15" i="12"/>
  <c r="V16" i="12"/>
  <c r="V17" i="12"/>
  <c r="V18" i="12"/>
  <c r="V19" i="12"/>
  <c r="V20" i="12"/>
  <c r="V21" i="12"/>
  <c r="V22" i="12"/>
  <c r="V23" i="12"/>
  <c r="V24" i="12"/>
  <c r="V25" i="12"/>
  <c r="V26" i="12"/>
  <c r="V27" i="12"/>
  <c r="V28" i="12"/>
  <c r="U21" i="12"/>
  <c r="T3" i="12"/>
  <c r="T4" i="12"/>
  <c r="T5" i="12"/>
  <c r="T6" i="12"/>
  <c r="T7" i="12"/>
  <c r="T8" i="12"/>
  <c r="T9" i="12"/>
  <c r="T10" i="12"/>
  <c r="T11" i="12"/>
  <c r="T12" i="12"/>
  <c r="T13" i="12"/>
  <c r="T14" i="12"/>
  <c r="T15" i="12"/>
  <c r="T16" i="12"/>
  <c r="T17" i="12"/>
  <c r="T18" i="12"/>
  <c r="T19" i="12"/>
  <c r="T20" i="12"/>
  <c r="T21" i="12"/>
  <c r="T22" i="12"/>
  <c r="T23" i="12"/>
  <c r="T24" i="12"/>
  <c r="T25" i="12"/>
  <c r="T26" i="12"/>
  <c r="T27" i="12"/>
  <c r="T28" i="12"/>
  <c r="S13" i="12"/>
  <c r="S21" i="12"/>
  <c r="R3" i="12"/>
  <c r="R4" i="12"/>
  <c r="R7" i="12"/>
  <c r="R8" i="12"/>
  <c r="R9" i="12"/>
  <c r="R11" i="12"/>
  <c r="R12" i="12"/>
  <c r="R13" i="12"/>
  <c r="R15" i="12"/>
  <c r="R16" i="12"/>
  <c r="R21" i="12"/>
  <c r="R22" i="12"/>
  <c r="R23" i="12"/>
  <c r="R25" i="12"/>
  <c r="Q3" i="12"/>
  <c r="Q4" i="12"/>
  <c r="Q5" i="12"/>
  <c r="Q6" i="12"/>
  <c r="Q7" i="12"/>
  <c r="Q8" i="12"/>
  <c r="Q9" i="12"/>
  <c r="Q10" i="12"/>
  <c r="Q11" i="12"/>
  <c r="Q12" i="12"/>
  <c r="Q13" i="12"/>
  <c r="Q14" i="12"/>
  <c r="Q15" i="12"/>
  <c r="Q16" i="12"/>
  <c r="Q17" i="12"/>
  <c r="Q18" i="12"/>
  <c r="Q19" i="12"/>
  <c r="Q20" i="12"/>
  <c r="Q21" i="12"/>
  <c r="Q22" i="12"/>
  <c r="Q23" i="12"/>
  <c r="Q24" i="12"/>
  <c r="Q25" i="12"/>
  <c r="Q26" i="12"/>
  <c r="Q27" i="12"/>
  <c r="Q28" i="12"/>
  <c r="O3" i="12"/>
  <c r="O4" i="12"/>
  <c r="O5" i="12"/>
  <c r="O6" i="12"/>
  <c r="O7" i="12"/>
  <c r="O8" i="12"/>
  <c r="O9" i="12"/>
  <c r="O10" i="12"/>
  <c r="O11" i="12"/>
  <c r="O12" i="12"/>
  <c r="O13" i="12"/>
  <c r="O14" i="12"/>
  <c r="O15" i="12"/>
  <c r="O16" i="12"/>
  <c r="O17" i="12"/>
  <c r="O18" i="12"/>
  <c r="O19" i="12"/>
  <c r="O20" i="12"/>
  <c r="O21" i="12"/>
  <c r="O22" i="12"/>
  <c r="O23" i="12"/>
  <c r="O24" i="12"/>
  <c r="O25" i="12"/>
  <c r="O26" i="12"/>
  <c r="O27" i="12"/>
  <c r="O28" i="12"/>
  <c r="P3" i="12"/>
  <c r="P4" i="12"/>
  <c r="P5" i="12"/>
  <c r="P6" i="12"/>
  <c r="P7" i="12"/>
  <c r="P8" i="12"/>
  <c r="P9" i="12"/>
  <c r="P10" i="12"/>
  <c r="P11" i="12"/>
  <c r="P12" i="12"/>
  <c r="P13" i="12"/>
  <c r="P14" i="12"/>
  <c r="P15" i="12"/>
  <c r="P16" i="12"/>
  <c r="P17" i="12"/>
  <c r="P18" i="12"/>
  <c r="P19" i="12"/>
  <c r="P20" i="12"/>
  <c r="P21" i="12"/>
  <c r="P22" i="12"/>
  <c r="P23" i="12"/>
  <c r="P24" i="12"/>
  <c r="P25" i="12"/>
  <c r="P26" i="12"/>
  <c r="P27" i="12"/>
  <c r="P28" i="12"/>
  <c r="N3" i="12"/>
  <c r="N4" i="12"/>
  <c r="N5" i="12"/>
  <c r="N6" i="12"/>
  <c r="N7" i="12"/>
  <c r="N8" i="12"/>
  <c r="N9" i="12"/>
  <c r="N10" i="12"/>
  <c r="N11" i="12"/>
  <c r="N12" i="12"/>
  <c r="N13" i="12"/>
  <c r="N14" i="12"/>
  <c r="N15" i="12"/>
  <c r="N16" i="12"/>
  <c r="N17" i="12"/>
  <c r="N18" i="12"/>
  <c r="N19" i="12"/>
  <c r="N20" i="12"/>
  <c r="N21" i="12"/>
  <c r="N22" i="12"/>
  <c r="N23" i="12"/>
  <c r="N24" i="12"/>
  <c r="N25" i="12"/>
  <c r="N26" i="12"/>
  <c r="N27" i="12"/>
  <c r="N28" i="12"/>
  <c r="M3" i="12"/>
  <c r="M4" i="12"/>
  <c r="M5" i="12"/>
  <c r="M6" i="12"/>
  <c r="M7" i="12"/>
  <c r="M8" i="12"/>
  <c r="M9" i="12"/>
  <c r="M10" i="12"/>
  <c r="M11" i="12"/>
  <c r="M12" i="12"/>
  <c r="M13" i="12"/>
  <c r="M14" i="12"/>
  <c r="M15" i="12"/>
  <c r="M16" i="12"/>
  <c r="M17" i="12"/>
  <c r="M18" i="12"/>
  <c r="M19" i="12"/>
  <c r="M20" i="12"/>
  <c r="M21" i="12"/>
  <c r="M22" i="12"/>
  <c r="M23" i="12"/>
  <c r="M24" i="12"/>
  <c r="M25" i="12"/>
  <c r="M26" i="12"/>
  <c r="M27" i="12"/>
  <c r="M28" i="12"/>
  <c r="L3" i="12"/>
  <c r="L4" i="12"/>
  <c r="L5" i="12"/>
  <c r="L6" i="12"/>
  <c r="L7" i="12"/>
  <c r="L8" i="12"/>
  <c r="L9" i="12"/>
  <c r="L10" i="12"/>
  <c r="L11" i="12"/>
  <c r="L12" i="12"/>
  <c r="L13" i="12"/>
  <c r="L14" i="12"/>
  <c r="L15" i="12"/>
  <c r="L16" i="12"/>
  <c r="L17" i="12"/>
  <c r="L18" i="12"/>
  <c r="L19" i="12"/>
  <c r="L20" i="12"/>
  <c r="L21" i="12"/>
  <c r="L22" i="12"/>
  <c r="L23" i="12"/>
  <c r="L24" i="12"/>
  <c r="L25" i="12"/>
  <c r="L26" i="12"/>
  <c r="L27" i="12"/>
  <c r="L28" i="12"/>
  <c r="K3" i="12"/>
  <c r="K4" i="12"/>
  <c r="K5" i="12"/>
  <c r="K6" i="12"/>
  <c r="K7" i="12"/>
  <c r="K8" i="12"/>
  <c r="K9" i="12"/>
  <c r="K10" i="12"/>
  <c r="K11" i="12"/>
  <c r="K12" i="12"/>
  <c r="K13" i="12"/>
  <c r="K14" i="12"/>
  <c r="K15" i="12"/>
  <c r="K16" i="12"/>
  <c r="K17" i="12"/>
  <c r="K18" i="12"/>
  <c r="K19" i="12"/>
  <c r="K20" i="12"/>
  <c r="K21" i="12"/>
  <c r="K22" i="12"/>
  <c r="K23" i="12"/>
  <c r="K24" i="12"/>
  <c r="K25" i="12"/>
  <c r="K26" i="12"/>
  <c r="K27" i="12"/>
  <c r="K28" i="12"/>
  <c r="J3" i="12"/>
  <c r="J4" i="12"/>
  <c r="J5" i="12"/>
  <c r="J6" i="12"/>
  <c r="J7" i="12"/>
  <c r="J8" i="12"/>
  <c r="J9" i="12"/>
  <c r="J10" i="12"/>
  <c r="J11" i="12"/>
  <c r="J12" i="12"/>
  <c r="J13" i="12"/>
  <c r="J14" i="12"/>
  <c r="J15" i="12"/>
  <c r="J16" i="12"/>
  <c r="J17" i="12"/>
  <c r="J18" i="12"/>
  <c r="J19" i="12"/>
  <c r="J20" i="12"/>
  <c r="J21" i="12"/>
  <c r="J22" i="12"/>
  <c r="J23" i="12"/>
  <c r="J24" i="12"/>
  <c r="J25" i="12"/>
  <c r="J26" i="12"/>
  <c r="J27" i="12"/>
  <c r="J28" i="12"/>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H3" i="12"/>
  <c r="H4" i="12"/>
  <c r="H5" i="12"/>
  <c r="H6" i="12"/>
  <c r="H7" i="12"/>
  <c r="H8" i="12"/>
  <c r="H9" i="12"/>
  <c r="H10" i="12"/>
  <c r="H11" i="12"/>
  <c r="H12" i="12"/>
  <c r="H13" i="12"/>
  <c r="H14" i="12"/>
  <c r="H15" i="12"/>
  <c r="H16" i="12"/>
  <c r="H17" i="12"/>
  <c r="H18" i="12"/>
  <c r="H19" i="12"/>
  <c r="H20" i="12"/>
  <c r="H21" i="12"/>
  <c r="H22" i="12"/>
  <c r="H23" i="12"/>
  <c r="H24" i="12"/>
  <c r="H25" i="12"/>
  <c r="H26" i="12"/>
  <c r="H27" i="12"/>
  <c r="H28" i="12"/>
  <c r="G3" i="12"/>
  <c r="G4" i="12"/>
  <c r="G5" i="12"/>
  <c r="G6" i="12"/>
  <c r="G7" i="12"/>
  <c r="G8" i="12"/>
  <c r="G9" i="12"/>
  <c r="G10" i="12"/>
  <c r="G11" i="12"/>
  <c r="G12" i="12"/>
  <c r="G13" i="12"/>
  <c r="G14" i="12"/>
  <c r="G15" i="12"/>
  <c r="G16" i="12"/>
  <c r="G17" i="12"/>
  <c r="G18" i="12"/>
  <c r="G19" i="12"/>
  <c r="G20" i="12"/>
  <c r="G21" i="12"/>
  <c r="G22" i="12"/>
  <c r="G23" i="12"/>
  <c r="G24" i="12"/>
  <c r="G25" i="12"/>
  <c r="G26" i="12"/>
  <c r="G27" i="12"/>
  <c r="G28" i="12"/>
  <c r="F3" i="12"/>
  <c r="F4" i="12"/>
  <c r="F5" i="12"/>
  <c r="F6" i="12"/>
  <c r="F7" i="12"/>
  <c r="F8" i="12"/>
  <c r="F9" i="12"/>
  <c r="F10" i="12"/>
  <c r="F11" i="12"/>
  <c r="F12" i="12"/>
  <c r="F13" i="12"/>
  <c r="F14" i="12"/>
  <c r="F15" i="12"/>
  <c r="F16" i="12"/>
  <c r="F17" i="12"/>
  <c r="F18" i="12"/>
  <c r="F19" i="12"/>
  <c r="F20" i="12"/>
  <c r="F21" i="12"/>
  <c r="F22" i="12"/>
  <c r="F23" i="12"/>
  <c r="F24" i="12"/>
  <c r="F25" i="12"/>
  <c r="F26" i="12"/>
  <c r="F27" i="12"/>
  <c r="F28" i="12"/>
  <c r="E3" i="12"/>
  <c r="E4" i="12"/>
  <c r="E5" i="12"/>
  <c r="E6" i="12"/>
  <c r="E7" i="12"/>
  <c r="E8" i="12"/>
  <c r="E9" i="12"/>
  <c r="E10" i="12"/>
  <c r="E11" i="12"/>
  <c r="E12" i="12"/>
  <c r="E13" i="12"/>
  <c r="E14" i="12"/>
  <c r="E15" i="12"/>
  <c r="E16" i="12"/>
  <c r="E17" i="12"/>
  <c r="E18" i="12"/>
  <c r="E19" i="12"/>
  <c r="E20" i="12"/>
  <c r="E21" i="12"/>
  <c r="E22" i="12"/>
  <c r="E23" i="12"/>
  <c r="E24" i="12"/>
  <c r="E25" i="12"/>
  <c r="E26" i="12"/>
  <c r="E27" i="12"/>
  <c r="E28" i="12"/>
  <c r="D3" i="12"/>
  <c r="D4" i="12"/>
  <c r="D5" i="12"/>
  <c r="D6" i="12"/>
  <c r="D7" i="12"/>
  <c r="D8" i="12"/>
  <c r="D9" i="12"/>
  <c r="D10" i="12"/>
  <c r="D11" i="12"/>
  <c r="D12" i="12"/>
  <c r="D13" i="12"/>
  <c r="D14" i="12"/>
  <c r="D15" i="12"/>
  <c r="D16" i="12"/>
  <c r="D17" i="12"/>
  <c r="D18" i="12"/>
  <c r="D19" i="12"/>
  <c r="D20" i="12"/>
  <c r="D21" i="12"/>
  <c r="D22" i="12"/>
  <c r="D23" i="12"/>
  <c r="D24" i="12"/>
  <c r="D25" i="12"/>
  <c r="D26" i="12"/>
  <c r="D27" i="12"/>
  <c r="D28" i="12"/>
  <c r="C3" i="12"/>
  <c r="C4" i="12"/>
  <c r="C5" i="12"/>
  <c r="C6" i="12"/>
  <c r="C7" i="12"/>
  <c r="C8" i="12"/>
  <c r="C9" i="12"/>
  <c r="C10" i="12"/>
  <c r="C11" i="12"/>
  <c r="C12" i="12"/>
  <c r="C13" i="12"/>
  <c r="C14" i="12"/>
  <c r="C15" i="12"/>
  <c r="C16" i="12"/>
  <c r="C17" i="12"/>
  <c r="C18" i="12"/>
  <c r="C2" i="12"/>
  <c r="D2" i="12"/>
  <c r="E2" i="12"/>
  <c r="F2" i="12"/>
  <c r="G2" i="12"/>
  <c r="I2" i="12"/>
  <c r="J2" i="12"/>
  <c r="K2" i="12"/>
  <c r="L2" i="12"/>
  <c r="N2" i="12"/>
  <c r="O2" i="12"/>
  <c r="P2" i="12"/>
  <c r="Q2" i="12"/>
  <c r="T2" i="12"/>
  <c r="V2" i="12"/>
  <c r="B3" i="12"/>
  <c r="B4" i="12"/>
  <c r="B5" i="12"/>
  <c r="B6" i="12"/>
  <c r="B7" i="12"/>
  <c r="B8" i="12"/>
  <c r="B9" i="12"/>
  <c r="B10" i="12"/>
  <c r="B11" i="12"/>
  <c r="B12" i="12"/>
  <c r="B13" i="12"/>
  <c r="B14" i="12"/>
  <c r="B15" i="12"/>
  <c r="B16" i="12"/>
  <c r="B17" i="12"/>
  <c r="B18" i="12"/>
  <c r="B19" i="12"/>
  <c r="B20" i="12"/>
  <c r="B21" i="12"/>
  <c r="B22" i="12"/>
  <c r="B23" i="12"/>
  <c r="B24" i="12"/>
  <c r="B25" i="12"/>
  <c r="B26" i="12"/>
  <c r="B27" i="12"/>
  <c r="B28" i="12"/>
  <c r="B2" i="12"/>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 i="12"/>
  <c r="C19" i="12"/>
  <c r="C20" i="12"/>
  <c r="C21" i="12"/>
  <c r="C22" i="12"/>
  <c r="C23" i="12"/>
  <c r="C24" i="12"/>
  <c r="C25" i="12"/>
  <c r="C26" i="12"/>
  <c r="C27" i="12"/>
  <c r="C28" i="12"/>
  <c r="AB43" i="10" l="1"/>
  <c r="CO20" i="12"/>
  <c r="AB62" i="10"/>
  <c r="M62" i="10"/>
  <c r="N68" i="10"/>
  <c r="AC68" i="10"/>
  <c r="W68" i="10"/>
  <c r="H68" i="10"/>
  <c r="K68" i="10"/>
  <c r="Z68" i="10"/>
  <c r="N67" i="10"/>
  <c r="AC67" i="10"/>
  <c r="W67" i="10"/>
  <c r="H67" i="10"/>
  <c r="K67" i="10"/>
  <c r="Z67" i="10"/>
  <c r="AC64" i="10"/>
  <c r="N64" i="10"/>
  <c r="K65" i="10"/>
  <c r="Z65" i="10"/>
  <c r="AC62" i="10"/>
  <c r="N62" i="10"/>
  <c r="K63" i="10"/>
  <c r="Z63" i="10"/>
  <c r="AC63" i="10"/>
  <c r="N63" i="10"/>
  <c r="H65" i="10"/>
  <c r="W65" i="10"/>
  <c r="N66" i="10"/>
  <c r="AC66" i="10"/>
  <c r="H62" i="10"/>
  <c r="W62" i="10"/>
  <c r="K64" i="10"/>
  <c r="Z64" i="10"/>
  <c r="W63" i="10"/>
  <c r="H63" i="10"/>
  <c r="W66" i="10"/>
  <c r="H66" i="10"/>
  <c r="CH23" i="12"/>
  <c r="K62" i="10"/>
  <c r="Z62" i="10"/>
  <c r="H64" i="10"/>
  <c r="W64" i="10"/>
  <c r="P59" i="10"/>
  <c r="CQ19" i="12" s="1"/>
  <c r="AE59" i="10"/>
  <c r="O61" i="10"/>
  <c r="CP21" i="12" s="1"/>
  <c r="AD61" i="10"/>
  <c r="N65" i="10"/>
  <c r="AC65" i="10"/>
  <c r="K66" i="10"/>
  <c r="Z66" i="10"/>
  <c r="CK22" i="12"/>
  <c r="L61" i="10"/>
  <c r="AA61" i="10"/>
  <c r="AA60" i="10"/>
  <c r="L60" i="10"/>
  <c r="O60" i="10"/>
  <c r="CP20" i="12" s="1"/>
  <c r="AD60" i="10"/>
  <c r="O57" i="10"/>
  <c r="AB42" i="10"/>
  <c r="AC45" i="10"/>
  <c r="N45" i="10"/>
  <c r="R45" i="10" s="1"/>
  <c r="K54" i="10"/>
  <c r="Z54" i="10"/>
  <c r="Z42" i="10"/>
  <c r="K46" i="10"/>
  <c r="Z46" i="10"/>
  <c r="AA56" i="10"/>
  <c r="L56" i="10"/>
  <c r="Z52" i="10"/>
  <c r="K52" i="10"/>
  <c r="H52" i="10"/>
  <c r="W52" i="10"/>
  <c r="H54" i="10"/>
  <c r="W54" i="10"/>
  <c r="W42" i="10"/>
  <c r="AA57" i="10"/>
  <c r="L57" i="10"/>
  <c r="K44" i="10"/>
  <c r="Z44" i="10"/>
  <c r="H46" i="10"/>
  <c r="W46" i="10"/>
  <c r="K53" i="10"/>
  <c r="Z53" i="10"/>
  <c r="K55" i="10"/>
  <c r="Z55" i="10"/>
  <c r="L48" i="10"/>
  <c r="AA48" i="10"/>
  <c r="W45" i="10"/>
  <c r="H45" i="10"/>
  <c r="H44" i="10"/>
  <c r="W44" i="10"/>
  <c r="W47" i="10"/>
  <c r="H47" i="10"/>
  <c r="Z45" i="10"/>
  <c r="K45" i="10"/>
  <c r="W53" i="10"/>
  <c r="H53" i="10"/>
  <c r="K47" i="10"/>
  <c r="Z47" i="10"/>
  <c r="W55" i="10"/>
  <c r="H55" i="10"/>
  <c r="AA49" i="10"/>
  <c r="L49" i="10"/>
  <c r="AJ14" i="12"/>
  <c r="AJ21" i="12"/>
  <c r="AJ9" i="12"/>
  <c r="AJ13" i="12"/>
  <c r="AI9" i="12"/>
  <c r="AI5" i="12"/>
  <c r="AJ20" i="12"/>
  <c r="R14" i="12"/>
  <c r="R19" i="12"/>
  <c r="S3" i="12"/>
  <c r="U19" i="12"/>
  <c r="S19" i="12"/>
  <c r="U15" i="12"/>
  <c r="S15" i="12"/>
  <c r="R6" i="12"/>
  <c r="S9" i="12"/>
  <c r="U9" i="12"/>
  <c r="R20" i="12"/>
  <c r="S23" i="12"/>
  <c r="R18" i="12"/>
  <c r="U18" i="12"/>
  <c r="S18" i="12"/>
  <c r="U11" i="12"/>
  <c r="S11" i="12"/>
  <c r="AJ8" i="12"/>
  <c r="U6" i="12"/>
  <c r="S6" i="12"/>
  <c r="R26" i="12"/>
  <c r="S14" i="12"/>
  <c r="AJ5" i="12"/>
  <c r="S7" i="12"/>
  <c r="Q62" i="10" l="1"/>
  <c r="CR22" i="12" s="1"/>
  <c r="CN22" i="12"/>
  <c r="O68" i="10"/>
  <c r="CP28" i="12" s="1"/>
  <c r="AD68" i="10"/>
  <c r="CL28" i="12"/>
  <c r="L68" i="10"/>
  <c r="AA68" i="10"/>
  <c r="CI28" i="12"/>
  <c r="R68" i="10"/>
  <c r="CS28" i="12" s="1"/>
  <c r="CO28" i="12"/>
  <c r="O67" i="10"/>
  <c r="CP27" i="12" s="1"/>
  <c r="AD67" i="10"/>
  <c r="CL27" i="12"/>
  <c r="L67" i="10"/>
  <c r="AA67" i="10"/>
  <c r="CI27" i="12"/>
  <c r="R67" i="10"/>
  <c r="CS27" i="12" s="1"/>
  <c r="CO27" i="12"/>
  <c r="P60" i="10"/>
  <c r="CQ20" i="12" s="1"/>
  <c r="AE60" i="10"/>
  <c r="CM20" i="12"/>
  <c r="R65" i="10"/>
  <c r="CS25" i="12" s="1"/>
  <c r="CO25" i="12"/>
  <c r="AD62" i="10"/>
  <c r="O62" i="10"/>
  <c r="CP22" i="12" s="1"/>
  <c r="CL22" i="12"/>
  <c r="AA62" i="10"/>
  <c r="L62" i="10"/>
  <c r="CI22" i="12"/>
  <c r="O63" i="10"/>
  <c r="CP23" i="12" s="1"/>
  <c r="AD63" i="10"/>
  <c r="CL23" i="12"/>
  <c r="L66" i="10"/>
  <c r="AA66" i="10"/>
  <c r="CI26" i="12"/>
  <c r="R62" i="10"/>
  <c r="CS22" i="12" s="1"/>
  <c r="CO22" i="12"/>
  <c r="P61" i="10"/>
  <c r="CQ21" i="12" s="1"/>
  <c r="AE61" i="10"/>
  <c r="CM21" i="12"/>
  <c r="R66" i="10"/>
  <c r="CS26" i="12" s="1"/>
  <c r="CO26" i="12"/>
  <c r="L63" i="10"/>
  <c r="AA63" i="10"/>
  <c r="CI23" i="12"/>
  <c r="L65" i="10"/>
  <c r="AA65" i="10"/>
  <c r="CI25" i="12"/>
  <c r="AD65" i="10"/>
  <c r="O65" i="10"/>
  <c r="CP25" i="12" s="1"/>
  <c r="CL25" i="12"/>
  <c r="O66" i="10"/>
  <c r="CP26" i="12" s="1"/>
  <c r="AD66" i="10"/>
  <c r="CL26" i="12"/>
  <c r="L64" i="10"/>
  <c r="AA64" i="10"/>
  <c r="CI24" i="12"/>
  <c r="R63" i="10"/>
  <c r="CS23" i="12" s="1"/>
  <c r="CO23" i="12"/>
  <c r="R64" i="10"/>
  <c r="CS24" i="12" s="1"/>
  <c r="CO24" i="12"/>
  <c r="O64" i="10"/>
  <c r="CP24" i="12" s="1"/>
  <c r="AD64" i="10"/>
  <c r="CL24" i="12"/>
  <c r="AC42" i="10"/>
  <c r="AE49" i="10"/>
  <c r="P49" i="10"/>
  <c r="AE48" i="10"/>
  <c r="P48" i="10"/>
  <c r="CR8" i="12" s="1"/>
  <c r="O55" i="10"/>
  <c r="CQ15" i="12" s="1"/>
  <c r="AD55" i="10"/>
  <c r="AD42" i="10"/>
  <c r="CQ2" i="12"/>
  <c r="O44" i="10"/>
  <c r="CQ4" i="12" s="1"/>
  <c r="AD44" i="10"/>
  <c r="AE57" i="10"/>
  <c r="P57" i="10"/>
  <c r="CR17" i="12" s="1"/>
  <c r="O52" i="10"/>
  <c r="CQ12" i="12" s="1"/>
  <c r="AD52" i="10"/>
  <c r="L55" i="10"/>
  <c r="AA55" i="10"/>
  <c r="O47" i="10"/>
  <c r="CQ7" i="12" s="1"/>
  <c r="AD47" i="10"/>
  <c r="AA44" i="10"/>
  <c r="L44" i="10"/>
  <c r="AD53" i="10"/>
  <c r="O53" i="10"/>
  <c r="CQ13" i="12" s="1"/>
  <c r="AA42" i="10"/>
  <c r="O54" i="10"/>
  <c r="CQ14" i="12" s="1"/>
  <c r="AD54" i="10"/>
  <c r="AD45" i="10"/>
  <c r="O45" i="10"/>
  <c r="CQ5" i="12" s="1"/>
  <c r="AA52" i="10"/>
  <c r="L52" i="10"/>
  <c r="L47" i="10"/>
  <c r="AA47" i="10"/>
  <c r="L53" i="10"/>
  <c r="AA53" i="10"/>
  <c r="L45" i="10"/>
  <c r="AA45" i="10"/>
  <c r="AE56" i="10"/>
  <c r="P56" i="10"/>
  <c r="CR16" i="12" s="1"/>
  <c r="AD46" i="10"/>
  <c r="O46" i="10"/>
  <c r="CQ6" i="12" s="1"/>
  <c r="AA46" i="10"/>
  <c r="L46" i="10"/>
  <c r="L54" i="10"/>
  <c r="AA54" i="10"/>
  <c r="U27" i="12"/>
  <c r="S27" i="12"/>
  <c r="U25" i="12"/>
  <c r="S25" i="12"/>
  <c r="U26" i="12"/>
  <c r="S26" i="12"/>
  <c r="S10" i="12"/>
  <c r="AJ7" i="12"/>
  <c r="AJ11" i="12"/>
  <c r="U24" i="12"/>
  <c r="S24" i="12"/>
  <c r="S16" i="12"/>
  <c r="S8" i="12"/>
  <c r="AJ19" i="12"/>
  <c r="AJ17" i="12"/>
  <c r="AJ18" i="12"/>
  <c r="U28" i="12"/>
  <c r="S28" i="12"/>
  <c r="S20" i="12"/>
  <c r="U22" i="12"/>
  <c r="S22" i="12"/>
  <c r="S12" i="12"/>
  <c r="S5" i="12"/>
  <c r="AJ4" i="12"/>
  <c r="AJ15" i="12"/>
  <c r="AJ16" i="12"/>
  <c r="AJ10" i="12"/>
  <c r="S17" i="12"/>
  <c r="S4" i="12"/>
  <c r="AJ6" i="12"/>
  <c r="AJ3" i="12"/>
  <c r="CR18" i="12"/>
  <c r="CQ18" i="12"/>
  <c r="CP18" i="12"/>
  <c r="CO18" i="12"/>
  <c r="CM18" i="12"/>
  <c r="CL18" i="12"/>
  <c r="CK18" i="12"/>
  <c r="CJ18" i="12"/>
  <c r="CH18" i="12"/>
  <c r="CQ17" i="12"/>
  <c r="CP17" i="12"/>
  <c r="CO17" i="12"/>
  <c r="CM17" i="12"/>
  <c r="CL17" i="12"/>
  <c r="CK17" i="12"/>
  <c r="CJ17" i="12"/>
  <c r="CH17" i="12"/>
  <c r="CQ16" i="12"/>
  <c r="CP16" i="12"/>
  <c r="CO16" i="12"/>
  <c r="CM16" i="12"/>
  <c r="CL16" i="12"/>
  <c r="CK16" i="12"/>
  <c r="CJ16" i="12"/>
  <c r="CH16" i="12"/>
  <c r="CP15" i="12"/>
  <c r="CO15" i="12"/>
  <c r="CM15" i="12"/>
  <c r="CL15" i="12"/>
  <c r="CK15" i="12"/>
  <c r="CJ15" i="12"/>
  <c r="CH15" i="12"/>
  <c r="CP14" i="12"/>
  <c r="CO14" i="12"/>
  <c r="CM14" i="12"/>
  <c r="CL14" i="12"/>
  <c r="CK14" i="12"/>
  <c r="CJ14" i="12"/>
  <c r="CH14" i="12"/>
  <c r="CP13" i="12"/>
  <c r="CO13" i="12"/>
  <c r="CM13" i="12"/>
  <c r="CL13" i="12"/>
  <c r="CK13" i="12"/>
  <c r="CJ13" i="12"/>
  <c r="CH13" i="12"/>
  <c r="CP12" i="12"/>
  <c r="CO12" i="12"/>
  <c r="CM12" i="12"/>
  <c r="CL12" i="12"/>
  <c r="CK12" i="12"/>
  <c r="CJ12" i="12"/>
  <c r="CH12" i="12"/>
  <c r="CR11" i="12"/>
  <c r="CQ11" i="12"/>
  <c r="CP11" i="12"/>
  <c r="CO11" i="12"/>
  <c r="CM11" i="12"/>
  <c r="CL11" i="12"/>
  <c r="CK11" i="12"/>
  <c r="CJ11" i="12"/>
  <c r="CH11" i="12"/>
  <c r="CR10" i="12"/>
  <c r="CQ10" i="12"/>
  <c r="CP10" i="12"/>
  <c r="CO10" i="12"/>
  <c r="CM10" i="12"/>
  <c r="CL10" i="12"/>
  <c r="CK10" i="12"/>
  <c r="CJ10" i="12"/>
  <c r="CH10" i="12"/>
  <c r="CR9" i="12"/>
  <c r="CQ9" i="12"/>
  <c r="CP9" i="12"/>
  <c r="CO9" i="12"/>
  <c r="CM9" i="12"/>
  <c r="CL9" i="12"/>
  <c r="CK9" i="12"/>
  <c r="CJ9" i="12"/>
  <c r="CH9" i="12"/>
  <c r="CQ8" i="12"/>
  <c r="CP8" i="12"/>
  <c r="CO8" i="12"/>
  <c r="CM8" i="12"/>
  <c r="CL8" i="12"/>
  <c r="CK8" i="12"/>
  <c r="CJ8" i="12"/>
  <c r="CH8" i="12"/>
  <c r="CP7" i="12"/>
  <c r="CO7" i="12"/>
  <c r="CM7" i="12"/>
  <c r="CL7" i="12"/>
  <c r="CK7" i="12"/>
  <c r="CJ7" i="12"/>
  <c r="CH7" i="12"/>
  <c r="CP6" i="12"/>
  <c r="CO6" i="12"/>
  <c r="CM6" i="12"/>
  <c r="CL6" i="12"/>
  <c r="CK6" i="12"/>
  <c r="CJ6" i="12"/>
  <c r="CH6" i="12"/>
  <c r="CP5" i="12"/>
  <c r="CO5" i="12"/>
  <c r="CM5" i="12"/>
  <c r="CL5" i="12"/>
  <c r="CK5" i="12"/>
  <c r="CJ5" i="12"/>
  <c r="CH5" i="12"/>
  <c r="CP4" i="12"/>
  <c r="CO4" i="12"/>
  <c r="CM4" i="12"/>
  <c r="CL4" i="12"/>
  <c r="CK4" i="12"/>
  <c r="CJ4" i="12"/>
  <c r="CH4" i="12"/>
  <c r="CR3" i="12"/>
  <c r="CQ3" i="12"/>
  <c r="CP3" i="12"/>
  <c r="CO3" i="12"/>
  <c r="CM3" i="12"/>
  <c r="CL3" i="12"/>
  <c r="CK3" i="12"/>
  <c r="CJ3" i="12"/>
  <c r="CH3" i="12"/>
  <c r="CP2" i="12"/>
  <c r="CO2" i="12"/>
  <c r="CM2" i="12"/>
  <c r="CL2" i="12"/>
  <c r="CK2" i="12"/>
  <c r="CJ2" i="12"/>
  <c r="CH2" i="12"/>
  <c r="CG18" i="12"/>
  <c r="CG17" i="12"/>
  <c r="CG16" i="12"/>
  <c r="CG15" i="12"/>
  <c r="CG14" i="12"/>
  <c r="CG13" i="12"/>
  <c r="CG12" i="12"/>
  <c r="CG11" i="12"/>
  <c r="CG10" i="12"/>
  <c r="CG9" i="12"/>
  <c r="CG8" i="12"/>
  <c r="CG7" i="12"/>
  <c r="CG6" i="12"/>
  <c r="CG5" i="12"/>
  <c r="CG4" i="12"/>
  <c r="CG3" i="12"/>
  <c r="CG2" i="12"/>
  <c r="AE68" i="10" l="1"/>
  <c r="P68" i="10"/>
  <c r="CQ28" i="12" s="1"/>
  <c r="CM28" i="12"/>
  <c r="AE67" i="10"/>
  <c r="P67" i="10"/>
  <c r="CQ27" i="12" s="1"/>
  <c r="CM27" i="12"/>
  <c r="AE66" i="10"/>
  <c r="P66" i="10"/>
  <c r="CQ26" i="12" s="1"/>
  <c r="CM26" i="12"/>
  <c r="AE64" i="10"/>
  <c r="P64" i="10"/>
  <c r="CQ24" i="12" s="1"/>
  <c r="CM24" i="12"/>
  <c r="P65" i="10"/>
  <c r="CQ25" i="12" s="1"/>
  <c r="AE65" i="10"/>
  <c r="CM25" i="12"/>
  <c r="P62" i="10"/>
  <c r="CQ22" i="12" s="1"/>
  <c r="AE62" i="10"/>
  <c r="CM22" i="12"/>
  <c r="P63" i="10"/>
  <c r="CQ23" i="12" s="1"/>
  <c r="AE63" i="10"/>
  <c r="CM23" i="12"/>
  <c r="AE52" i="10"/>
  <c r="P52" i="10"/>
  <c r="CR12" i="12" s="1"/>
  <c r="AE44" i="10"/>
  <c r="P44" i="10"/>
  <c r="CR4" i="12" s="1"/>
  <c r="AE55" i="10"/>
  <c r="P55" i="10"/>
  <c r="CR15" i="12" s="1"/>
  <c r="P54" i="10"/>
  <c r="CR14" i="12" s="1"/>
  <c r="AE54" i="10"/>
  <c r="AE45" i="10"/>
  <c r="P45" i="10"/>
  <c r="CR5" i="12" s="1"/>
  <c r="CR2" i="12"/>
  <c r="P46" i="10"/>
  <c r="CR6" i="12" s="1"/>
  <c r="AE46" i="10"/>
  <c r="AE47" i="10"/>
  <c r="P47" i="10"/>
  <c r="CR7" i="12" s="1"/>
  <c r="AE53" i="10"/>
  <c r="P53" i="10"/>
  <c r="CR13" i="12" s="1"/>
  <c r="AL7" i="12"/>
  <c r="U4" i="12"/>
  <c r="U5" i="12"/>
  <c r="U12" i="12"/>
  <c r="U8" i="12"/>
  <c r="U17" i="12"/>
  <c r="U16" i="12"/>
  <c r="U20" i="12"/>
  <c r="U10" i="12"/>
  <c r="CC18" i="12"/>
  <c r="CB18" i="12"/>
  <c r="CC17" i="12"/>
  <c r="CB17" i="12"/>
  <c r="CC16" i="12"/>
  <c r="CB16" i="12"/>
  <c r="CC15" i="12"/>
  <c r="CB15" i="12"/>
  <c r="CC14" i="12"/>
  <c r="CB14" i="12"/>
  <c r="CC13" i="12"/>
  <c r="CB13" i="12"/>
  <c r="CC12" i="12"/>
  <c r="CB12" i="12"/>
  <c r="CC11" i="12"/>
  <c r="CB11" i="12"/>
  <c r="CC10" i="12"/>
  <c r="CB10" i="12"/>
  <c r="CC9" i="12"/>
  <c r="CB9" i="12"/>
  <c r="CC8" i="12"/>
  <c r="CB8" i="12"/>
  <c r="CC7" i="12"/>
  <c r="CB7" i="12"/>
  <c r="CC6" i="12"/>
  <c r="CB6" i="12"/>
  <c r="CC5" i="12"/>
  <c r="CB5" i="12"/>
  <c r="CC4" i="12"/>
  <c r="CB4" i="12"/>
  <c r="CC3" i="12"/>
  <c r="CB3" i="12"/>
  <c r="CC2" i="12"/>
  <c r="CB2" i="12"/>
  <c r="CA18" i="12"/>
  <c r="CA17" i="12"/>
  <c r="CA16" i="12"/>
  <c r="CA15" i="12"/>
  <c r="CA14" i="12"/>
  <c r="CA13" i="12"/>
  <c r="CA12" i="12"/>
  <c r="CA11" i="12"/>
  <c r="CA10" i="12"/>
  <c r="CA9" i="12"/>
  <c r="CA8" i="12"/>
  <c r="CA7" i="12"/>
  <c r="CA6" i="12"/>
  <c r="CA5" i="12"/>
  <c r="CA4" i="12"/>
  <c r="CA3" i="12"/>
  <c r="CA2" i="12"/>
  <c r="BZ18" i="12"/>
  <c r="BZ17" i="12"/>
  <c r="BZ16" i="12"/>
  <c r="BZ15" i="12"/>
  <c r="BZ14" i="12"/>
  <c r="BZ13" i="12"/>
  <c r="BZ12" i="12"/>
  <c r="BZ11" i="12"/>
  <c r="BZ10" i="12"/>
  <c r="BZ9" i="12"/>
  <c r="BZ8" i="12"/>
  <c r="BZ7" i="12"/>
  <c r="BZ6" i="12"/>
  <c r="BZ5" i="12"/>
  <c r="BZ4" i="12"/>
  <c r="BZ3" i="12"/>
  <c r="BZ2" i="12"/>
  <c r="BX18" i="12"/>
  <c r="BX17" i="12"/>
  <c r="BX16" i="12"/>
  <c r="BX15" i="12"/>
  <c r="BX14" i="12"/>
  <c r="BX13" i="12"/>
  <c r="BX12" i="12"/>
  <c r="BX11" i="12"/>
  <c r="BX10" i="12"/>
  <c r="BX9" i="12"/>
  <c r="BX8" i="12"/>
  <c r="BX7" i="12"/>
  <c r="BX6" i="12"/>
  <c r="BX5" i="12"/>
  <c r="BX4" i="12"/>
  <c r="BX3" i="12"/>
  <c r="BX2" i="12"/>
  <c r="BW18" i="12"/>
  <c r="BW17" i="12"/>
  <c r="BW16" i="12"/>
  <c r="BW15" i="12"/>
  <c r="BW14" i="12"/>
  <c r="BW13" i="12"/>
  <c r="BW12" i="12"/>
  <c r="BW11" i="12"/>
  <c r="BW10" i="12"/>
  <c r="BW9" i="12"/>
  <c r="BW8" i="12"/>
  <c r="BW7" i="12"/>
  <c r="BW6" i="12"/>
  <c r="BW5" i="12"/>
  <c r="BW4" i="12"/>
  <c r="BW3" i="12"/>
  <c r="BW2" i="12"/>
  <c r="BV18" i="12"/>
  <c r="BV17" i="12"/>
  <c r="BV16" i="12"/>
  <c r="BV15" i="12"/>
  <c r="BV14" i="12"/>
  <c r="BV13" i="12"/>
  <c r="BV12" i="12"/>
  <c r="BV11" i="12"/>
  <c r="BV10" i="12"/>
  <c r="BV9" i="12"/>
  <c r="BV8" i="12"/>
  <c r="BV7" i="12"/>
  <c r="BV6" i="12"/>
  <c r="BV5" i="12"/>
  <c r="BV4" i="12"/>
  <c r="BV3" i="12"/>
  <c r="BV2" i="12"/>
  <c r="BU7" i="12"/>
  <c r="BU18" i="12"/>
  <c r="BU17" i="12"/>
  <c r="BU16" i="12"/>
  <c r="BU15" i="12"/>
  <c r="BU14" i="12"/>
  <c r="BU13" i="12"/>
  <c r="BU12" i="12"/>
  <c r="BU11" i="12"/>
  <c r="BU10" i="12"/>
  <c r="BU9" i="12"/>
  <c r="BU8" i="12"/>
  <c r="BU6" i="12"/>
  <c r="BU5" i="12"/>
  <c r="BU4" i="12"/>
  <c r="BU3" i="12"/>
  <c r="BU2" i="12"/>
  <c r="BS18" i="12"/>
  <c r="BS17" i="12"/>
  <c r="BS16" i="12"/>
  <c r="BS15" i="12"/>
  <c r="BS14" i="12"/>
  <c r="BS13" i="12"/>
  <c r="BS12" i="12"/>
  <c r="BS11" i="12"/>
  <c r="BS10" i="12"/>
  <c r="BS9" i="12"/>
  <c r="BS8" i="12"/>
  <c r="BS7" i="12"/>
  <c r="BS6" i="12"/>
  <c r="BS5" i="12"/>
  <c r="BS4" i="12"/>
  <c r="BS3" i="12"/>
  <c r="BS2" i="12"/>
  <c r="BR18" i="12"/>
  <c r="BR17" i="12"/>
  <c r="BR16" i="12"/>
  <c r="BR15" i="12"/>
  <c r="BR14" i="12"/>
  <c r="BR13" i="12"/>
  <c r="BR12" i="12"/>
  <c r="BR11" i="12"/>
  <c r="BR10" i="12"/>
  <c r="BR9" i="12"/>
  <c r="BR8" i="12"/>
  <c r="BR6" i="12"/>
  <c r="BR5" i="12"/>
  <c r="BR4" i="12"/>
  <c r="BR3" i="12"/>
  <c r="BR2" i="12"/>
  <c r="BR7" i="12"/>
  <c r="AE42" i="10" l="1"/>
  <c r="B4" i="6"/>
  <c r="B4" i="10" s="1"/>
  <c r="B3" i="6"/>
  <c r="B3" i="10" s="1"/>
  <c r="B2" i="6"/>
  <c r="B2" i="10" s="1"/>
  <c r="BN28" i="12" l="1"/>
  <c r="BI28" i="12"/>
  <c r="BF28" i="12"/>
  <c r="BN27" i="12"/>
  <c r="BI27" i="12"/>
  <c r="BF27" i="12"/>
  <c r="BN26" i="12"/>
  <c r="BI26" i="12"/>
  <c r="BF26" i="12"/>
  <c r="BN25" i="12"/>
  <c r="BI25" i="12"/>
  <c r="BF25" i="12"/>
  <c r="BN24" i="12"/>
  <c r="BI24" i="12"/>
  <c r="BF24" i="12"/>
  <c r="BN23" i="12"/>
  <c r="BI23" i="12"/>
  <c r="BF23" i="12"/>
  <c r="BN22" i="12"/>
  <c r="BI22" i="12"/>
  <c r="BF22" i="12"/>
  <c r="AD2" i="12" l="1"/>
  <c r="Y2" i="12"/>
  <c r="B1" i="6"/>
  <c r="B1" i="10" s="1"/>
  <c r="CI6" i="12" l="1"/>
  <c r="BT6" i="12"/>
  <c r="CN14" i="12"/>
  <c r="BY14" i="12"/>
  <c r="CI11" i="12"/>
  <c r="BT11" i="12"/>
  <c r="CI15" i="12"/>
  <c r="BT15" i="12"/>
  <c r="CN3" i="12"/>
  <c r="BY3" i="12"/>
  <c r="CN7" i="12"/>
  <c r="BY7" i="12"/>
  <c r="CN11" i="12"/>
  <c r="BY11" i="12"/>
  <c r="CN15" i="12"/>
  <c r="BY15" i="12"/>
  <c r="CI10" i="12"/>
  <c r="BT10" i="12"/>
  <c r="CI4" i="12"/>
  <c r="BT4" i="12"/>
  <c r="CI8" i="12"/>
  <c r="BT8" i="12"/>
  <c r="CI12" i="12"/>
  <c r="BT12" i="12"/>
  <c r="CI16" i="12"/>
  <c r="BT16" i="12"/>
  <c r="CI14" i="12"/>
  <c r="BT14" i="12"/>
  <c r="CN10" i="12"/>
  <c r="BY10" i="12"/>
  <c r="CI7" i="12"/>
  <c r="BT7" i="12"/>
  <c r="CN4" i="12"/>
  <c r="BY4" i="12"/>
  <c r="CN8" i="12"/>
  <c r="BY8" i="12"/>
  <c r="CN12" i="12"/>
  <c r="BY12" i="12"/>
  <c r="CN16" i="12"/>
  <c r="BY16" i="12"/>
  <c r="CI18" i="12"/>
  <c r="BT18" i="12"/>
  <c r="CN6" i="12"/>
  <c r="BY6" i="12"/>
  <c r="CI3" i="12"/>
  <c r="BT3" i="12"/>
  <c r="CI5" i="12"/>
  <c r="BT5" i="12"/>
  <c r="CI9" i="12"/>
  <c r="BT9" i="12"/>
  <c r="CI13" i="12"/>
  <c r="BT13" i="12"/>
  <c r="CI17" i="12"/>
  <c r="BT17" i="12"/>
  <c r="CN18" i="12"/>
  <c r="BY18" i="12"/>
  <c r="CN5" i="12"/>
  <c r="BY5" i="12"/>
  <c r="CN9" i="12"/>
  <c r="BY9" i="12"/>
  <c r="CN13" i="12"/>
  <c r="BY13" i="12"/>
  <c r="CN17" i="12"/>
  <c r="BY17" i="12"/>
  <c r="BI19" i="12"/>
  <c r="BF19" i="12"/>
  <c r="BN19" i="12"/>
  <c r="AZ21" i="12"/>
  <c r="AZ22" i="12"/>
  <c r="AZ13" i="12"/>
  <c r="AZ16" i="12"/>
  <c r="AZ26" i="12"/>
  <c r="AZ18" i="12"/>
  <c r="AZ24" i="12"/>
  <c r="AI2" i="12"/>
  <c r="BN10" i="12" l="1"/>
  <c r="CS10" i="12"/>
  <c r="CD10" i="12"/>
  <c r="CS8" i="12"/>
  <c r="CD8" i="12"/>
  <c r="BN18" i="12"/>
  <c r="CS18" i="12"/>
  <c r="CD18" i="12"/>
  <c r="CS4" i="12"/>
  <c r="CD4" i="12"/>
  <c r="CS17" i="12"/>
  <c r="CD17" i="12"/>
  <c r="BN15" i="12"/>
  <c r="CS15" i="12"/>
  <c r="CD15" i="12"/>
  <c r="CS6" i="12"/>
  <c r="CD6" i="12"/>
  <c r="CS5" i="12"/>
  <c r="CD5" i="12"/>
  <c r="BN7" i="12"/>
  <c r="CS7" i="12"/>
  <c r="CD7" i="12"/>
  <c r="BN11" i="12"/>
  <c r="CS11" i="12"/>
  <c r="CD11" i="12"/>
  <c r="BN2" i="12"/>
  <c r="CS14" i="12"/>
  <c r="CD14" i="12"/>
  <c r="BN3" i="12"/>
  <c r="CS3" i="12"/>
  <c r="CD3" i="12"/>
  <c r="BN13" i="12"/>
  <c r="CS13" i="12"/>
  <c r="CD13" i="12"/>
  <c r="CS12" i="12"/>
  <c r="CD12" i="12"/>
  <c r="CS9" i="12"/>
  <c r="CD9" i="12"/>
  <c r="CS16" i="12"/>
  <c r="CD16" i="12"/>
  <c r="BI5" i="12"/>
  <c r="BF5" i="12"/>
  <c r="AU15" i="12"/>
  <c r="AR15" i="12"/>
  <c r="AU14" i="12"/>
  <c r="AR14" i="12"/>
  <c r="AU10" i="12"/>
  <c r="AR10" i="12"/>
  <c r="AR5" i="12"/>
  <c r="AU5" i="12"/>
  <c r="BI8" i="12"/>
  <c r="BF8" i="12"/>
  <c r="AU12" i="12"/>
  <c r="AR12" i="12"/>
  <c r="AU6" i="12"/>
  <c r="AR6" i="12"/>
  <c r="AU27" i="12"/>
  <c r="AR27" i="12"/>
  <c r="AM19" i="12"/>
  <c r="AU19" i="12"/>
  <c r="AR19" i="12"/>
  <c r="BI16" i="12"/>
  <c r="BF16" i="12"/>
  <c r="AZ10" i="12"/>
  <c r="AZ5" i="12"/>
  <c r="BI21" i="12"/>
  <c r="BF21" i="12"/>
  <c r="AJ2" i="12"/>
  <c r="BF2" i="12"/>
  <c r="BI2" i="12"/>
  <c r="AU8" i="12"/>
  <c r="AR8" i="12"/>
  <c r="AU3" i="12"/>
  <c r="AR3" i="12"/>
  <c r="AU28" i="12"/>
  <c r="AR28" i="12"/>
  <c r="BF14" i="12"/>
  <c r="BI14" i="12"/>
  <c r="BF6" i="12"/>
  <c r="BI6" i="12"/>
  <c r="BI20" i="12"/>
  <c r="BF20" i="12"/>
  <c r="BI15" i="12"/>
  <c r="BF15" i="12"/>
  <c r="AR25" i="12"/>
  <c r="AU25" i="12"/>
  <c r="AU11" i="12"/>
  <c r="AR11" i="12"/>
  <c r="BN21" i="12"/>
  <c r="BN5" i="12"/>
  <c r="AZ8" i="12"/>
  <c r="BN16" i="12"/>
  <c r="BN8" i="12"/>
  <c r="AZ27" i="12"/>
  <c r="AZ19" i="12"/>
  <c r="AZ11" i="12"/>
  <c r="AZ3" i="12"/>
  <c r="BF18" i="12"/>
  <c r="BI18" i="12"/>
  <c r="AU24" i="12"/>
  <c r="AR24" i="12"/>
  <c r="AU4" i="12"/>
  <c r="AR4" i="12"/>
  <c r="BI13" i="12"/>
  <c r="BF13" i="12"/>
  <c r="AU20" i="12"/>
  <c r="AR20" i="12"/>
  <c r="BI12" i="12"/>
  <c r="BF12" i="12"/>
  <c r="AR17" i="12"/>
  <c r="AU17" i="12"/>
  <c r="BI9" i="12"/>
  <c r="BF9" i="12"/>
  <c r="BI4" i="12"/>
  <c r="BF4" i="12"/>
  <c r="BI7" i="12"/>
  <c r="BF7" i="12"/>
  <c r="AU23" i="12"/>
  <c r="AR23" i="12"/>
  <c r="AR9" i="12"/>
  <c r="AU9" i="12"/>
  <c r="AZ14" i="12"/>
  <c r="AZ6" i="12"/>
  <c r="BN14" i="12"/>
  <c r="BN6" i="12"/>
  <c r="AZ25" i="12"/>
  <c r="AZ17" i="12"/>
  <c r="AZ9" i="12"/>
  <c r="BI11" i="12"/>
  <c r="BF11" i="12"/>
  <c r="AU18" i="12"/>
  <c r="AR18" i="12"/>
  <c r="BI17" i="12"/>
  <c r="BF17" i="12"/>
  <c r="AU26" i="12"/>
  <c r="AR26" i="12"/>
  <c r="AU16" i="12"/>
  <c r="AR16" i="12"/>
  <c r="BF10" i="12"/>
  <c r="BI10" i="12"/>
  <c r="AR13" i="12"/>
  <c r="AU13" i="12"/>
  <c r="AU22" i="12"/>
  <c r="AR22" i="12"/>
  <c r="BI3" i="12"/>
  <c r="BF3" i="12"/>
  <c r="AR21" i="12"/>
  <c r="AU21" i="12"/>
  <c r="AU7" i="12"/>
  <c r="AR7" i="12"/>
  <c r="BN17" i="12"/>
  <c r="BN9" i="12"/>
  <c r="AZ28" i="12"/>
  <c r="AZ20" i="12"/>
  <c r="AZ12" i="12"/>
  <c r="AZ4" i="12"/>
  <c r="BN20" i="12"/>
  <c r="BN12" i="12"/>
  <c r="BN4" i="12"/>
  <c r="AZ23" i="12"/>
  <c r="AZ15" i="12"/>
  <c r="AZ7" i="12"/>
  <c r="H2" i="12"/>
  <c r="CI2" i="12" l="1"/>
  <c r="BT2" i="12"/>
  <c r="CT9" i="12"/>
  <c r="CE9" i="12"/>
  <c r="AM14" i="12"/>
  <c r="CT14" i="12"/>
  <c r="CE14" i="12"/>
  <c r="CT12" i="12"/>
  <c r="CE12" i="12"/>
  <c r="CT11" i="12"/>
  <c r="CE11" i="12"/>
  <c r="CT7" i="12"/>
  <c r="CE7" i="12"/>
  <c r="CT5" i="12"/>
  <c r="CE5" i="12"/>
  <c r="CT4" i="12"/>
  <c r="CE4" i="12"/>
  <c r="CT6" i="12"/>
  <c r="CE6" i="12"/>
  <c r="CT3" i="12"/>
  <c r="CE3" i="12"/>
  <c r="CT10" i="12"/>
  <c r="CE10" i="12"/>
  <c r="CT8" i="12"/>
  <c r="CE8" i="12"/>
  <c r="CT18" i="12"/>
  <c r="CE18" i="12"/>
  <c r="CT15" i="12"/>
  <c r="CE15" i="12"/>
  <c r="CT17" i="12"/>
  <c r="CE17" i="12"/>
  <c r="CT13" i="12"/>
  <c r="CE13" i="12"/>
  <c r="CT16" i="12"/>
  <c r="CE16" i="12"/>
  <c r="AL14" i="12"/>
  <c r="AM16" i="12"/>
  <c r="AM8" i="12"/>
  <c r="AL12" i="12"/>
  <c r="AL4" i="12"/>
  <c r="AL5" i="12"/>
  <c r="AL18" i="12"/>
  <c r="AM13" i="12"/>
  <c r="AL10" i="12"/>
  <c r="AL9" i="12"/>
  <c r="AM12" i="12"/>
  <c r="AL11" i="12"/>
  <c r="AM4" i="12"/>
  <c r="AL20" i="12"/>
  <c r="AL8" i="12"/>
  <c r="AL21" i="12"/>
  <c r="AM9" i="12"/>
  <c r="AL13" i="12"/>
  <c r="AM7" i="12"/>
  <c r="AM20" i="12"/>
  <c r="AM18" i="12"/>
  <c r="AL19" i="12"/>
  <c r="AM17" i="12"/>
  <c r="AL16" i="12"/>
  <c r="AM3" i="12"/>
  <c r="AM11" i="12"/>
  <c r="AM21" i="12"/>
  <c r="AM5" i="12"/>
  <c r="AM15" i="12" l="1"/>
  <c r="AL15" i="12"/>
  <c r="AL3" i="12"/>
  <c r="AL6" i="12"/>
  <c r="AM6" i="12"/>
  <c r="AM10" i="12"/>
  <c r="AL17" i="12"/>
  <c r="CN2" i="12"/>
  <c r="BY2" i="12"/>
  <c r="M2" i="12"/>
  <c r="AU2" i="12" l="1"/>
  <c r="R2" i="12"/>
  <c r="CD2" i="12"/>
  <c r="AL2" i="12"/>
  <c r="CT2" i="12"/>
  <c r="S2" i="12"/>
  <c r="CE2" i="12"/>
  <c r="AZ2" i="12"/>
  <c r="CS2" i="12"/>
  <c r="AR2" i="12"/>
  <c r="U2" i="12" l="1"/>
  <c r="AM2"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<sst xmlns="http://schemas.openxmlformats.org/spreadsheetml/2006/main" count="312" uniqueCount="156">
  <si>
    <t>Cash Terms:</t>
  </si>
  <si>
    <t>CVS Item #</t>
  </si>
  <si>
    <t>Item Description</t>
  </si>
  <si>
    <t>Pack Size</t>
  </si>
  <si>
    <t>Product Form</t>
  </si>
  <si>
    <t>Transportation Cost</t>
  </si>
  <si>
    <t>Current DNC</t>
  </si>
  <si>
    <t>52wk Purchases</t>
  </si>
  <si>
    <t>Ingredient/Material Name</t>
  </si>
  <si>
    <t>Country of Origin</t>
  </si>
  <si>
    <t xml:space="preserve">  % of Total Product</t>
  </si>
  <si>
    <t>% Increase</t>
  </si>
  <si>
    <t>Annual Impact</t>
  </si>
  <si>
    <t>52wk Shipments (units)</t>
  </si>
  <si>
    <t>Packaging</t>
  </si>
  <si>
    <t>Cost Change Effective Date (90 days notice)</t>
  </si>
  <si>
    <t>List Retailers Who Purchase Item from you today</t>
  </si>
  <si>
    <t>Current Item Information</t>
  </si>
  <si>
    <t>IQP UPC</t>
  </si>
  <si>
    <t>Supplier Name:</t>
  </si>
  <si>
    <t>Supplier #:</t>
  </si>
  <si>
    <t>Active Ingredient Cost</t>
  </si>
  <si>
    <t>Inactive Ingredient Cost</t>
  </si>
  <si>
    <t>Label Cost</t>
  </si>
  <si>
    <t>Carton Cost</t>
  </si>
  <si>
    <t>Other Packaging</t>
  </si>
  <si>
    <t>Total Packaging Cost</t>
  </si>
  <si>
    <t>Total Labor/OH</t>
  </si>
  <si>
    <t>Tariffs</t>
  </si>
  <si>
    <t>Other</t>
  </si>
  <si>
    <t>Unit Net Cost</t>
  </si>
  <si>
    <t>Invoice Cost</t>
  </si>
  <si>
    <t xml:space="preserve">Active Ingredient/Material </t>
  </si>
  <si>
    <t xml:space="preserve">Inactive Ingredient/Material </t>
  </si>
  <si>
    <t>Label Size</t>
  </si>
  <si>
    <t>Carton Size</t>
  </si>
  <si>
    <t>Packaging Type</t>
  </si>
  <si>
    <t>% of Total Product</t>
  </si>
  <si>
    <t>Manufacturing Site</t>
  </si>
  <si>
    <t>BDF</t>
  </si>
  <si>
    <t xml:space="preserve">Ingredient/Material </t>
  </si>
  <si>
    <t>Supplier Costs</t>
  </si>
  <si>
    <t>Reason for Cost Change</t>
  </si>
  <si>
    <t>Cost Change 
(If the costing information has not changed for a component, copy the information from above.  All information must be completed to process cost change)</t>
  </si>
  <si>
    <t>Cost Change 
(If the product information has not changed for a component, copy the information from above.  All information must be completed to process cost change)</t>
  </si>
  <si>
    <t>Bill of Materials/Cost Change Form</t>
  </si>
  <si>
    <t>Manufacturing Location</t>
  </si>
  <si>
    <t>Supplier Information</t>
  </si>
  <si>
    <t>Blister or Bottle Cost</t>
  </si>
  <si>
    <t>Cost Change Analysis</t>
  </si>
  <si>
    <t xml:space="preserve">PERCENTAGE ANALYSIS
</t>
  </si>
  <si>
    <t>Reason for Product Change</t>
  </si>
  <si>
    <t>New Active Ingredient Cost</t>
  </si>
  <si>
    <t>New Inactive Ingredient Cost</t>
  </si>
  <si>
    <t>New Updated DNC</t>
  </si>
  <si>
    <t>New Label Cost</t>
  </si>
  <si>
    <t>New Carton Cost</t>
  </si>
  <si>
    <t>New Blister or Bottle Cost</t>
  </si>
  <si>
    <t>New Other Packaging</t>
  </si>
  <si>
    <t>New Total Packaging Cost</t>
  </si>
  <si>
    <t>New Total Labor/OH</t>
  </si>
  <si>
    <t>New Tariffs</t>
  </si>
  <si>
    <t>New Other</t>
  </si>
  <si>
    <t>New Transportation Cost</t>
  </si>
  <si>
    <t>New Proposed Unit Net Cost</t>
  </si>
  <si>
    <t>New Proposed Invoice Cost</t>
  </si>
  <si>
    <t>New Packaging Type</t>
  </si>
  <si>
    <t>New Label Size</t>
  </si>
  <si>
    <t>New Carton Size</t>
  </si>
  <si>
    <t>New Manufacturing Location</t>
  </si>
  <si>
    <t>Active Ingredient Cost %</t>
  </si>
  <si>
    <t>Active Ingredient Cost $</t>
  </si>
  <si>
    <t>Inactive Ingredient Cost %</t>
  </si>
  <si>
    <t>Current DNC %</t>
  </si>
  <si>
    <t>Label Cost %</t>
  </si>
  <si>
    <t>Carton Cost %</t>
  </si>
  <si>
    <t>Blister or Bottle Cost %</t>
  </si>
  <si>
    <t>Other Packaging %</t>
  </si>
  <si>
    <t>Total Packaging Cost %</t>
  </si>
  <si>
    <t>Total Labor/OH %</t>
  </si>
  <si>
    <t>Tariffs %</t>
  </si>
  <si>
    <t>Other %</t>
  </si>
  <si>
    <t>Transportation Cost %</t>
  </si>
  <si>
    <t>Unit Net Cost %</t>
  </si>
  <si>
    <t>Invoice Cost %</t>
  </si>
  <si>
    <t>Comments %</t>
  </si>
  <si>
    <t>Comments $</t>
  </si>
  <si>
    <t>Inactive Ingredient Cost $</t>
  </si>
  <si>
    <t>Current DNC $</t>
  </si>
  <si>
    <t>Label Cost $</t>
  </si>
  <si>
    <t>Carton Cost $</t>
  </si>
  <si>
    <t>Blister or Bottle Cost $</t>
  </si>
  <si>
    <t>Other Packaging $</t>
  </si>
  <si>
    <t>Total Packaging Cost $</t>
  </si>
  <si>
    <t>Total Labor/OH $</t>
  </si>
  <si>
    <t>Tariffs $</t>
  </si>
  <si>
    <t>Other $</t>
  </si>
  <si>
    <t>Transportation Cost $</t>
  </si>
  <si>
    <t>Unit Net Cost $</t>
  </si>
  <si>
    <t>Invoice Cost $</t>
  </si>
  <si>
    <t>Product Comments</t>
  </si>
  <si>
    <t>BOM Comments</t>
  </si>
  <si>
    <t>New Ingredient/Material Name (AI)</t>
  </si>
  <si>
    <t>New Country of Origin (AI)</t>
  </si>
  <si>
    <t>New % of Total Product (AI)</t>
  </si>
  <si>
    <t>New Ingredient/Material Name (IA)</t>
  </si>
  <si>
    <t>New Country of Origin (IA)</t>
  </si>
  <si>
    <t>New % of Total Product (IA)</t>
  </si>
  <si>
    <t>New Country of Origin (P)</t>
  </si>
  <si>
    <t>New % of Total Product (P)</t>
  </si>
  <si>
    <t>New Country of Origin (MFGR)</t>
  </si>
  <si>
    <r>
      <rPr>
        <b/>
        <u/>
        <sz val="11"/>
        <color theme="1"/>
        <rFont val="Calibri"/>
        <family val="2"/>
        <scheme val="minor"/>
      </rPr>
      <t xml:space="preserve">CVS COST CHANGE ANALYSIS </t>
    </r>
    <r>
      <rPr>
        <b/>
        <u/>
        <sz val="11"/>
        <color theme="9"/>
        <rFont val="Calibri"/>
        <family val="2"/>
        <scheme val="minor"/>
      </rPr>
      <t>(GREEN TABS)</t>
    </r>
    <r>
      <rPr>
        <u/>
        <sz val="11"/>
        <color theme="1"/>
        <rFont val="Calibri"/>
        <family val="2"/>
        <scheme val="minor"/>
      </rPr>
      <t xml:space="preserve">
</t>
    </r>
    <r>
      <rPr>
        <b/>
        <u/>
        <sz val="11"/>
        <color theme="1"/>
        <rFont val="Calibri"/>
        <family val="2"/>
        <scheme val="minor"/>
      </rPr>
      <t xml:space="preserve">
</t>
    </r>
    <r>
      <rPr>
        <b/>
        <sz val="11"/>
        <color theme="1"/>
        <rFont val="Calibri"/>
        <family val="2"/>
        <scheme val="minor"/>
      </rPr>
      <t xml:space="preserve">This tab is locked but it provides a breakdown of the change in pricing per component
The information in this tab will be shared with the business teams to explain the reason for a cost increase
All comments for cost change rationale should be provided in the BOM Tab
</t>
    </r>
    <r>
      <rPr>
        <sz val="11"/>
        <color theme="1"/>
        <rFont val="Calibri"/>
        <family val="2"/>
        <scheme val="minor"/>
      </rPr>
      <t xml:space="preserve">
</t>
    </r>
  </si>
  <si>
    <t>Bill of Materials</t>
  </si>
  <si>
    <t>BDF/SAF</t>
  </si>
  <si>
    <t>Active or Primary Ingredient Cost</t>
  </si>
  <si>
    <t>Other Packaging Cost</t>
  </si>
  <si>
    <t>Other Costs</t>
  </si>
  <si>
    <t>Domestic Transportation Cost</t>
  </si>
  <si>
    <t>Total Labor/Overhead Cost</t>
  </si>
  <si>
    <t>New/Updated DNC</t>
  </si>
  <si>
    <t>Current Invoice Cost</t>
  </si>
  <si>
    <t>Future Invoice Cost</t>
  </si>
  <si>
    <t>% Impact (%)</t>
  </si>
  <si>
    <t>Primary Cost Driver(s)</t>
  </si>
  <si>
    <t>Annual Impact ($s)</t>
  </si>
  <si>
    <t xml:space="preserve">PRICE ANALYSIS
(Size of Increase/Decrease)
</t>
  </si>
  <si>
    <t>Totals</t>
  </si>
  <si>
    <r>
      <t xml:space="preserve">Important Notes:  All information must be completed separately for each SKU requested.  CVS will send back any incomplete BOMs to be completed.  When sending back completed Bill of Materials, please save under Supplier Name and Date.
</t>
    </r>
    <r>
      <rPr>
        <b/>
        <sz val="11"/>
        <color rgb="FFFF0000"/>
        <rFont val="Calibri"/>
        <family val="2"/>
        <scheme val="minor"/>
      </rPr>
      <t>Example: CVS_ SUPPLIER NAME BOM 8_13_20</t>
    </r>
  </si>
  <si>
    <t>New Active or Primary Ingredient Cost</t>
  </si>
  <si>
    <r>
      <rPr>
        <b/>
        <u/>
        <sz val="11"/>
        <color theme="1"/>
        <rFont val="Calibri"/>
        <family val="2"/>
        <scheme val="minor"/>
      </rPr>
      <t xml:space="preserve">CVS BOM Product Info </t>
    </r>
    <r>
      <rPr>
        <b/>
        <u/>
        <sz val="11"/>
        <color theme="4"/>
        <rFont val="Calibri"/>
        <family val="2"/>
        <scheme val="minor"/>
      </rPr>
      <t>(BLUE TABS)</t>
    </r>
    <r>
      <rPr>
        <u/>
        <sz val="11"/>
        <color theme="1"/>
        <rFont val="Calibri"/>
        <family val="2"/>
        <scheme val="minor"/>
      </rPr>
      <t xml:space="preserve">
</t>
    </r>
    <r>
      <rPr>
        <b/>
        <u/>
        <sz val="11"/>
        <color theme="1"/>
        <rFont val="Calibri"/>
        <family val="2"/>
        <scheme val="minor"/>
      </rPr>
      <t xml:space="preserve">
</t>
    </r>
    <r>
      <rPr>
        <b/>
        <sz val="11"/>
        <color theme="1"/>
        <rFont val="Calibri"/>
        <family val="2"/>
        <scheme val="minor"/>
      </rPr>
      <t xml:space="preserve">Product Information: </t>
    </r>
    <r>
      <rPr>
        <sz val="11"/>
        <color theme="1"/>
        <rFont val="Calibri"/>
        <family val="2"/>
        <scheme val="minor"/>
      </rPr>
      <t xml:space="preserve"> Product info in columns A-R
-Active/Primary Ingredients: This should include all active ingredients representative of the product for an OTC. For anything else, these are the primary defining ingredients for the product.  The ingredient name, country of origin, and the % of the product need to blisted.
-Inactive Ingredients: This should include all inactive ingredients representative of the product.  The ingredient name, country of origin, and the % of the product.
-Packaging: This should include all packaging of the product that are representative of the product.  
The packaging type, label size , carton size, country of origin and % of the product cost.
-Supplier Information: This should include Manufacturing Location and Country of Origin
-Comments: Any other information necessary needs to be accounted for in the comments field.
CVS Cost Change has been included in the CVS BOM Product Info Tab
***Product Information in the Cost Change Portion of the Worksheet should follow the same order as the Bill of Materials*** 
Product Information:  Please supply the product info in columns A-E (should follow same SKU order as the Bill of Materials)
Components: Please complete all fields, especially for changed in costs or components have changed.  All fields must be complete when submitting a change in cost or ingredients.
</t>
    </r>
  </si>
  <si>
    <r>
      <rPr>
        <b/>
        <sz val="11"/>
        <color theme="1"/>
        <rFont val="Calibri"/>
        <family val="2"/>
        <scheme val="minor"/>
      </rPr>
      <t>CVS Bill of Materials Tab</t>
    </r>
    <r>
      <rPr>
        <b/>
        <sz val="11"/>
        <color rgb="FFFF0000"/>
        <rFont val="Calibri"/>
        <family val="2"/>
        <scheme val="minor"/>
      </rPr>
      <t xml:space="preserve"> (RED TABS)</t>
    </r>
    <r>
      <rPr>
        <sz val="11"/>
        <color theme="1"/>
        <rFont val="Calibri"/>
        <family val="2"/>
        <scheme val="minor"/>
      </rPr>
      <t xml:space="preserve">
</t>
    </r>
    <r>
      <rPr>
        <b/>
        <sz val="11"/>
        <color theme="1"/>
        <rFont val="Calibri"/>
        <family val="2"/>
        <scheme val="minor"/>
      </rPr>
      <t xml:space="preserve">Product Information: </t>
    </r>
    <r>
      <rPr>
        <sz val="11"/>
        <color theme="1"/>
        <rFont val="Calibri"/>
        <family val="2"/>
        <scheme val="minor"/>
      </rPr>
      <t xml:space="preserve"> Please supply the product info in columns A-D. 
Pricing:  Please supply pricing that </t>
    </r>
    <r>
      <rPr>
        <b/>
        <u/>
        <sz val="11"/>
        <color theme="1"/>
        <rFont val="Calibri"/>
        <family val="2"/>
        <scheme val="minor"/>
      </rPr>
      <t>you are charging CVS for each SKU</t>
    </r>
    <r>
      <rPr>
        <sz val="11"/>
        <color theme="1"/>
        <rFont val="Calibri"/>
        <family val="2"/>
        <scheme val="minor"/>
      </rPr>
      <t xml:space="preserve">. This is not the Supplier's cost for these items.  All costs should add up to the </t>
    </r>
    <r>
      <rPr>
        <b/>
        <sz val="11"/>
        <color theme="1"/>
        <rFont val="Calibri"/>
        <family val="2"/>
        <scheme val="minor"/>
      </rPr>
      <t>UNIT NET COST</t>
    </r>
    <r>
      <rPr>
        <sz val="11"/>
        <color theme="1"/>
        <rFont val="Calibri"/>
        <family val="2"/>
        <scheme val="minor"/>
      </rPr>
      <t xml:space="preserve">.
-Active/Primary Ingredients: This should include all pricing associated active ingredients representative of any OTC products and the primary defining ingredients for any other products. 
-Inactive Ingredients: This should include all pricing associated inactive ingredients representative of the product.  
-Packaging: All pricing should be listed by component.  If there are additional prices, list in the other column. 
-Supplier Costs: All pricing should be listed by component.  If there are additional prices, list in the other column. 
-Forecast Information: This is inputted into columns T-U
</t>
    </r>
    <r>
      <rPr>
        <b/>
        <sz val="11"/>
        <color theme="1"/>
        <rFont val="Calibri"/>
        <family val="2"/>
        <scheme val="minor"/>
      </rPr>
      <t xml:space="preserve">CVS Cost Change has been included in the Bill of Materials Tab
***Product Information in the Cost Change Portion of the Worksheet should follow the same order as the Bill of Materials*** </t>
    </r>
    <r>
      <rPr>
        <sz val="11"/>
        <color theme="1"/>
        <rFont val="Calibri"/>
        <family val="2"/>
        <scheme val="minor"/>
      </rPr>
      <t xml:space="preserve">
Product Information:  Please supply the product info in columns A-E (should follow same SKU order as the Bill of Materials)
Pricing: Please complete all fields, if costs have not changed for a component then copy over the component cost from the Bill of Materials.  All fields must be complete.
ALL COST CHANGE FORMS MUST BE ACCOMPANIED BY A FORMAL JUSTIFICATION LETTER.                                                                                                                Justification Letter Must Include: 
Last time Cost was amended, rationale &amp; % Change (+/-) 
Current Rationale for Cost Change, % Change, Cost Impact                                                                                                                                                                                                                                                                       Change Driver &amp; Supporting Documentation (ie. Commodity Tracker) 
  **Please note, email, phone or any other version of informal communication will not be considered valid justification for cost change.**
</t>
    </r>
    <r>
      <rPr>
        <b/>
        <sz val="11"/>
        <color rgb="FFFF0000"/>
        <rFont val="Calibri"/>
        <family val="2"/>
        <scheme val="minor"/>
      </rPr>
      <t>COST OF GOODS INCREASES MUST ABIDE BY TIMELINE SPECIFIED IN INDIVIDUAL SUPPLIER AGREEMENTS</t>
    </r>
    <r>
      <rPr>
        <sz val="11"/>
        <color theme="1"/>
        <rFont val="Calibri"/>
        <family val="2"/>
        <scheme val="minor"/>
      </rPr>
      <t xml:space="preserve">
</t>
    </r>
  </si>
  <si>
    <r>
      <rPr>
        <b/>
        <sz val="11"/>
        <color theme="1"/>
        <rFont val="Calibri"/>
        <family val="2"/>
        <scheme val="minor"/>
      </rPr>
      <t>Purpose Statement:</t>
    </r>
    <r>
      <rPr>
        <sz val="11"/>
        <color theme="1"/>
        <rFont val="Calibri"/>
        <family val="2"/>
        <scheme val="minor"/>
      </rPr>
      <t xml:space="preserve"> We understand there are many factors involved in quoting our products but our goal is to partner with you to drive efficiencies in our supply chain.  With our network of suppliers, we believe that we can help reduce costing in areas where you may not be as competitive to the rest of the market (e.g. printed packaging) as our supplier.  This will not only help CVS understand the price you are quoting but also helps us specify gaps in component pricing.  CVS looks forward to the opportunity to partner with you to support your business through understanding our costs through the Bill of Materials.
</t>
    </r>
  </si>
  <si>
    <t xml:space="preserve">Individual Ingredient/Material </t>
  </si>
  <si>
    <t>Individual Packaging</t>
  </si>
  <si>
    <t>Individual Supplier Costs</t>
  </si>
  <si>
    <t xml:space="preserve">Annual Ingredient/Material </t>
  </si>
  <si>
    <t>Annual Packaging</t>
  </si>
  <si>
    <t>Annual Supplier Costs</t>
  </si>
  <si>
    <t>Supplier Name</t>
  </si>
  <si>
    <t>Current COGS</t>
  </si>
  <si>
    <t>Future COGS</t>
  </si>
  <si>
    <t>Effective Date</t>
  </si>
  <si>
    <t>Category</t>
  </si>
  <si>
    <t>CVS Category</t>
  </si>
  <si>
    <t>Updated Item Information</t>
  </si>
  <si>
    <t>Date of Last Cost Change</t>
  </si>
  <si>
    <t>Ingredient/ Primary Material Name</t>
  </si>
  <si>
    <t>Ingredient/Secondary Material Name</t>
  </si>
  <si>
    <t>Item Information</t>
  </si>
  <si>
    <t>Business Unit</t>
  </si>
  <si>
    <t>Health Care</t>
  </si>
  <si>
    <t>Beauty</t>
  </si>
  <si>
    <t>Personal Care</t>
  </si>
  <si>
    <t>General Merch</t>
  </si>
  <si>
    <t>Consumables</t>
  </si>
  <si>
    <t>BU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</si>
</sst>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0000"/>
    <numFmt numFmtId="165" formatCode="&quot;$&quot;#,##0.00"/>
    <numFmt numFmtId="166" formatCode="&quot;$&quot;#,##0"/>
    <numFmt numFmtId="167" formatCode="_(* #,##0_);_(* \(#,##0\);_(* &quot;-&quot;??_);_(@_)"/>
    <numFmt numFmtId="168" formatCode="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0070C0"/>
      <name val="Calibri"/>
      <family val="2"/>
      <scheme val="minor"/>
    </font>
    <font>
      <sz val="36"/>
      <color theme="0"/>
      <name val="Calibri"/>
      <family val="2"/>
      <scheme val="minor"/>
    </font>
    <font>
      <sz val="11"/>
      <color rgb="FFFF0000"/>
      <name val="Calibri"/>
      <family val="2"/>
      <scheme val="minor"/>
    </font>
    <font>
      <sz val="11"/>
      <color theme="0"/>
      <name val="Calibri"/>
      <family val="2"/>
      <scheme val="minor"/>
    </font>
    <font>
      <u/>
      <sz val="11"/>
      <color theme="1"/>
      <name val="Calibri"/>
      <family val="2"/>
      <scheme val="minor"/>
    </font>
    <font>
      <b/>
      <sz val="11"/>
      <color rgb="FFFF0000"/>
      <name val="Calibri"/>
      <family val="2"/>
      <scheme val="minor"/>
    </font>
    <font>
      <b/>
      <u/>
      <sz val="11"/>
      <color theme="1"/>
      <name val="Calibri"/>
      <family val="2"/>
      <scheme val="minor"/>
    </font>
    <font>
      <b/>
      <u/>
      <sz val="11"/>
      <color theme="4"/>
      <name val="Calibri"/>
      <family val="2"/>
      <scheme val="minor"/>
    </font>
    <font>
      <b/>
      <sz val="14"/>
      <color theme="0"/>
      <name val="Arial"/>
      <family val="2"/>
    </font>
    <font>
      <b/>
      <sz val="24"/>
      <color theme="0"/>
      <name val="Calibri"/>
      <family val="2"/>
      <scheme val="minor"/>
    </font>
    <font>
      <b/>
      <sz val="28"/>
      <color theme="0"/>
      <name val="Calibri"/>
      <family val="2"/>
      <scheme val="minor"/>
    </font>
    <font>
      <b/>
      <u/>
      <sz val="11"/>
      <color theme="9"/>
      <name val="Calibri"/>
      <family val="2"/>
      <scheme val="minor"/>
    </font>
    <font>
      <b/>
      <sz val="11"/>
      <color theme="0"/>
      <name val="Calibri"/>
      <family val="2"/>
      <scheme val="minor"/>
    </font>
  </fonts>
  <fills count="19">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002060"/>
        <bgColor indexed="64"/>
      </patternFill>
    </fill>
    <fill>
      <patternFill patternType="solid">
        <fgColor theme="0"/>
        <bgColor indexed="64"/>
      </patternFill>
    </fill>
    <fill>
      <patternFill patternType="solid">
        <fgColor theme="8" tint="0.59999389629810485"/>
        <bgColor indexed="64"/>
      </patternFill>
    </fill>
    <fill>
      <patternFill patternType="solid">
        <fgColor theme="7" tint="0.59999389629810485"/>
        <bgColor indexed="65"/>
      </patternFill>
    </fill>
    <fill>
      <patternFill patternType="solid">
        <fgColor theme="9"/>
      </patternFill>
    </fill>
    <fill>
      <patternFill patternType="solid">
        <fgColor theme="7"/>
        <bgColor indexed="64"/>
      </patternFill>
    </fill>
    <fill>
      <patternFill patternType="solid">
        <fgColor theme="3" tint="-0.249977111117893"/>
        <bgColor indexed="64"/>
      </patternFill>
    </fill>
    <fill>
      <patternFill patternType="solid">
        <fgColor rgb="FFC00000"/>
        <bgColor indexed="64"/>
      </patternFill>
    </fill>
    <fill>
      <patternFill patternType="solid">
        <fgColor theme="9"/>
        <bgColor indexed="64"/>
      </patternFill>
    </fill>
    <fill>
      <patternFill patternType="solid">
        <fgColor theme="7" tint="0.59999389629810485"/>
        <bgColor indexed="64"/>
      </patternFill>
    </fill>
    <fill>
      <patternFill patternType="solid">
        <fgColor theme="2"/>
        <bgColor indexed="64"/>
      </patternFill>
    </fill>
    <fill>
      <patternFill patternType="solid">
        <fgColor theme="1"/>
        <bgColor indexed="64"/>
      </patternFill>
    </fill>
    <fill>
      <patternFill patternType="solid">
        <fgColor theme="9" tint="0.79998168889431442"/>
        <bgColor indexed="64"/>
      </patternFill>
    </fill>
    <fill>
      <patternFill patternType="solid">
        <fgColor theme="4" tint="0.59999389629810485"/>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s>
  <cellStyleXfs count="7">
    <xf numFmtId="0" fontId="0" fillId="0" borderId="0"/>
    <xf numFmtId="9" fontId="1" fillId="0" borderId="0" applyFont="0" applyFill="0" applyBorder="0" applyAlignment="0" applyProtection="0"/>
    <xf numFmtId="0" fontId="1" fillId="0" borderId="0"/>
    <xf numFmtId="0" fontId="1" fillId="8" borderId="0" applyNumberFormat="0" applyBorder="0" applyAlignment="0" applyProtection="0"/>
    <xf numFmtId="0" fontId="7" fillId="9" borderId="0" applyNumberFormat="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56">
    <xf numFmtId="0" fontId="0" fillId="0" borderId="0" xfId="0"/>
    <xf numFmtId="165" fontId="4" fillId="0" borderId="3" xfId="0" applyNumberFormat="1" applyFont="1" applyFill="1" applyBorder="1" applyAlignment="1" applyProtection="1">
      <alignment horizontal="center" vertical="center"/>
      <protection locked="0"/>
    </xf>
    <xf numFmtId="165" fontId="3" fillId="0" borderId="3" xfId="0" applyNumberFormat="1" applyFont="1" applyFill="1"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lignment horizontal="center" vertical="center"/>
    </xf>
    <xf numFmtId="0" fontId="0" fillId="0" borderId="0" xfId="0" applyFill="1" applyBorder="1" applyAlignment="1" applyProtection="1">
      <alignment horizontal="center" vertical="center"/>
      <protection locked="0"/>
    </xf>
    <xf numFmtId="10" fontId="0" fillId="0" borderId="0" xfId="1" applyNumberFormat="1" applyFont="1" applyFill="1" applyBorder="1" applyAlignment="1" applyProtection="1">
      <alignment horizontal="center" vertical="center"/>
      <protection locked="0"/>
    </xf>
    <xf numFmtId="0" fontId="0" fillId="0" borderId="13" xfId="0" applyBorder="1" applyAlignment="1" applyProtection="1">
      <alignment horizontal="center" vertical="center"/>
      <protection locked="0"/>
    </xf>
    <xf numFmtId="10" fontId="0" fillId="0" borderId="13" xfId="1" applyNumberFormat="1" applyFont="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7" borderId="5" xfId="0" applyFont="1" applyFill="1" applyBorder="1" applyAlignment="1" applyProtection="1">
      <alignment horizontal="center" vertical="center"/>
      <protection locked="0"/>
    </xf>
    <xf numFmtId="0" fontId="2" fillId="7" borderId="4" xfId="0" applyFont="1" applyFill="1" applyBorder="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0" fillId="0" borderId="1" xfId="0" applyBorder="1" applyProtection="1">
      <protection locked="0"/>
    </xf>
    <xf numFmtId="164" fontId="0" fillId="0" borderId="1" xfId="0" applyNumberFormat="1" applyBorder="1" applyProtection="1">
      <protection locked="0"/>
    </xf>
    <xf numFmtId="1" fontId="0" fillId="0" borderId="1" xfId="0" applyNumberFormat="1" applyBorder="1" applyProtection="1">
      <protection locked="0"/>
    </xf>
    <xf numFmtId="165" fontId="0" fillId="0" borderId="1" xfId="0" applyNumberFormat="1" applyBorder="1" applyProtection="1">
      <protection locked="0"/>
    </xf>
    <xf numFmtId="0" fontId="2" fillId="3" borderId="4" xfId="0" applyFont="1" applyFill="1" applyBorder="1" applyAlignment="1" applyProtection="1">
      <alignment horizontal="center" vertical="center" wrapText="1"/>
      <protection locked="0"/>
    </xf>
    <xf numFmtId="0" fontId="2" fillId="10" borderId="4" xfId="0" applyFont="1" applyFill="1" applyBorder="1" applyAlignment="1" applyProtection="1">
      <alignment horizontal="center" vertical="center"/>
      <protection locked="0"/>
    </xf>
    <xf numFmtId="0" fontId="2" fillId="10" borderId="18" xfId="0" applyFont="1" applyFill="1" applyBorder="1" applyAlignment="1" applyProtection="1">
      <alignment horizontal="center" vertical="center"/>
      <protection locked="0"/>
    </xf>
    <xf numFmtId="0" fontId="0" fillId="0" borderId="20" xfId="0" applyBorder="1" applyAlignment="1">
      <alignment vertical="top" wrapText="1"/>
    </xf>
    <xf numFmtId="0" fontId="6" fillId="0" borderId="23" xfId="0" applyFont="1" applyBorder="1" applyAlignment="1">
      <alignment horizontal="left" vertical="top" wrapText="1"/>
    </xf>
    <xf numFmtId="0" fontId="12" fillId="11" borderId="12" xfId="0" applyFont="1" applyFill="1" applyBorder="1" applyAlignment="1">
      <alignment horizontal="center" wrapText="1"/>
    </xf>
    <xf numFmtId="165" fontId="2" fillId="10" borderId="16" xfId="0" applyNumberFormat="1" applyFont="1" applyFill="1" applyBorder="1" applyAlignment="1" applyProtection="1">
      <alignment vertical="center"/>
      <protection locked="0"/>
    </xf>
    <xf numFmtId="0" fontId="2" fillId="8" borderId="4" xfId="3" applyFont="1" applyBorder="1" applyAlignment="1" applyProtection="1">
      <alignment horizontal="center" vertical="center"/>
      <protection locked="0"/>
    </xf>
    <xf numFmtId="0" fontId="0" fillId="3" borderId="0" xfId="0" applyFill="1" applyAlignment="1">
      <alignment horizontal="center" vertical="center"/>
    </xf>
    <xf numFmtId="0" fontId="0" fillId="0" borderId="0" xfId="0" applyFill="1" applyBorder="1" applyAlignment="1">
      <alignment horizontal="center" vertical="center"/>
    </xf>
    <xf numFmtId="9" fontId="0" fillId="3" borderId="1" xfId="1" applyFont="1" applyFill="1" applyBorder="1" applyAlignment="1" applyProtection="1">
      <alignment horizontal="center" vertical="center"/>
    </xf>
    <xf numFmtId="165" fontId="3" fillId="0" borderId="27" xfId="0" applyNumberFormat="1" applyFont="1" applyFill="1" applyBorder="1" applyAlignment="1" applyProtection="1">
      <alignment horizontal="center" vertical="center"/>
      <protection locked="0"/>
    </xf>
    <xf numFmtId="0" fontId="2" fillId="13" borderId="8" xfId="0" applyFont="1" applyFill="1" applyBorder="1" applyAlignment="1" applyProtection="1">
      <alignment horizontal="center" vertical="center"/>
      <protection locked="0"/>
    </xf>
    <xf numFmtId="0" fontId="2" fillId="13" borderId="28" xfId="0" applyFont="1" applyFill="1" applyBorder="1" applyAlignment="1" applyProtection="1">
      <alignment horizontal="center" vertical="center"/>
      <protection locked="0"/>
    </xf>
    <xf numFmtId="165" fontId="3" fillId="0" borderId="1" xfId="0" applyNumberFormat="1" applyFont="1" applyBorder="1" applyProtection="1">
      <protection locked="0"/>
    </xf>
    <xf numFmtId="165" fontId="2" fillId="14" borderId="16" xfId="0" applyNumberFormat="1" applyFont="1" applyFill="1" applyBorder="1" applyAlignment="1" applyProtection="1">
      <alignment vertical="center"/>
      <protection locked="0"/>
    </xf>
    <xf numFmtId="0" fontId="2" fillId="14" borderId="28" xfId="0" applyFont="1"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0" fontId="0" fillId="0" borderId="0" xfId="0"/>
    <xf numFmtId="0" fontId="0" fillId="16" borderId="0" xfId="0" applyFill="1"/>
    <xf numFmtId="0" fontId="0" fillId="0" borderId="0" xfId="0"/>
    <xf numFmtId="0" fontId="0" fillId="0" borderId="0" xfId="0" applyAlignment="1"/>
    <xf numFmtId="1" fontId="0" fillId="0" borderId="0" xfId="0" applyNumberFormat="1"/>
    <xf numFmtId="9" fontId="0" fillId="15" borderId="1" xfId="1" applyFont="1" applyFill="1" applyBorder="1" applyProtection="1"/>
    <xf numFmtId="44" fontId="0" fillId="15" borderId="1" xfId="5" applyFont="1" applyFill="1" applyBorder="1" applyProtection="1"/>
    <xf numFmtId="9" fontId="4" fillId="15" borderId="3" xfId="1" applyFont="1" applyFill="1" applyBorder="1" applyAlignment="1" applyProtection="1">
      <alignment horizontal="center" vertical="center"/>
    </xf>
    <xf numFmtId="9" fontId="3" fillId="3" borderId="19" xfId="1" applyFont="1" applyFill="1" applyBorder="1" applyProtection="1"/>
    <xf numFmtId="164" fontId="0" fillId="6" borderId="3" xfId="0" applyNumberFormat="1" applyFill="1" applyBorder="1" applyAlignment="1" applyProtection="1">
      <alignment horizontal="center" vertical="center"/>
      <protection locked="0"/>
    </xf>
    <xf numFmtId="165" fontId="0" fillId="6" borderId="3" xfId="0" applyNumberFormat="1" applyFill="1" applyBorder="1" applyAlignment="1" applyProtection="1">
      <alignment horizontal="center" vertical="center"/>
      <protection locked="0"/>
    </xf>
    <xf numFmtId="0" fontId="0" fillId="0" borderId="1" xfId="0" applyBorder="1" applyAlignment="1" applyProtection="1">
      <alignment horizontal="center" vertical="center"/>
      <protection locked="0"/>
    </xf>
    <xf numFmtId="164" fontId="0" fillId="3" borderId="3" xfId="0" applyNumberFormat="1" applyFill="1" applyBorder="1" applyAlignment="1" applyProtection="1">
      <alignment horizontal="center" vertical="center"/>
    </xf>
    <xf numFmtId="0" fontId="0" fillId="0" borderId="0" xfId="0"/>
    <xf numFmtId="0" fontId="0" fillId="0" borderId="0" xfId="0"/>
    <xf numFmtId="0" fontId="2" fillId="2" borderId="9" xfId="0" applyFont="1" applyFill="1" applyBorder="1" applyAlignment="1" applyProtection="1">
      <alignment horizontal="center" vertical="center" wrapText="1"/>
      <protection locked="0"/>
    </xf>
    <xf numFmtId="0" fontId="2" fillId="2" borderId="10" xfId="0" applyFont="1" applyFill="1" applyBorder="1" applyAlignment="1" applyProtection="1">
      <alignment horizontal="center" vertical="center" wrapText="1"/>
      <protection locked="0"/>
    </xf>
    <xf numFmtId="0" fontId="2" fillId="2" borderId="11" xfId="0" applyFont="1" applyFill="1" applyBorder="1" applyAlignment="1" applyProtection="1">
      <alignment horizontal="center" vertical="center" wrapText="1"/>
      <protection locked="0"/>
    </xf>
    <xf numFmtId="0" fontId="2" fillId="7" borderId="5" xfId="0" applyFont="1" applyFill="1" applyBorder="1" applyAlignment="1" applyProtection="1">
      <alignment horizontal="center" vertical="center" wrapText="1"/>
      <protection locked="0"/>
    </xf>
    <xf numFmtId="0" fontId="2" fillId="7" borderId="4"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4" xfId="0" applyFont="1" applyFill="1" applyBorder="1" applyAlignment="1" applyProtection="1">
      <alignment horizontal="center" vertical="center" wrapText="1"/>
      <protection locked="0"/>
    </xf>
    <xf numFmtId="0" fontId="2" fillId="10" borderId="4" xfId="0" applyFont="1" applyFill="1" applyBorder="1" applyAlignment="1" applyProtection="1">
      <alignment horizontal="center" vertical="center" wrapText="1"/>
      <protection locked="0"/>
    </xf>
    <xf numFmtId="0" fontId="2" fillId="10" borderId="18" xfId="0" applyFont="1" applyFill="1" applyBorder="1" applyAlignment="1" applyProtection="1">
      <alignment horizontal="center" vertical="center" wrapText="1"/>
      <protection locked="0"/>
    </xf>
    <xf numFmtId="0" fontId="2" fillId="13" borderId="8" xfId="0" applyFont="1" applyFill="1" applyBorder="1" applyAlignment="1" applyProtection="1">
      <alignment horizontal="center" vertical="center" wrapText="1"/>
      <protection locked="0"/>
    </xf>
    <xf numFmtId="0" fontId="2" fillId="13" borderId="28" xfId="0" applyFont="1" applyFill="1" applyBorder="1" applyAlignment="1" applyProtection="1">
      <alignment horizontal="center" vertical="center" wrapText="1"/>
      <protection locked="0"/>
    </xf>
    <xf numFmtId="0" fontId="2" fillId="14" borderId="28" xfId="0" applyFont="1" applyFill="1" applyBorder="1" applyAlignment="1" applyProtection="1">
      <alignment horizontal="center" vertical="center" wrapText="1"/>
      <protection locked="0"/>
    </xf>
    <xf numFmtId="0" fontId="2" fillId="3" borderId="5" xfId="0" applyFont="1" applyFill="1" applyBorder="1" applyAlignment="1" applyProtection="1">
      <alignment horizontal="center" vertical="center" wrapText="1"/>
      <protection locked="0"/>
    </xf>
    <xf numFmtId="0" fontId="0" fillId="3" borderId="30" xfId="0" applyFill="1" applyBorder="1" applyAlignment="1" applyProtection="1">
      <alignment wrapText="1"/>
    </xf>
    <xf numFmtId="0" fontId="0" fillId="3" borderId="1" xfId="0" applyFill="1" applyBorder="1" applyAlignment="1" applyProtection="1">
      <alignment wrapText="1"/>
    </xf>
    <xf numFmtId="0" fontId="2" fillId="0" borderId="0" xfId="0" applyFont="1"/>
    <xf numFmtId="0" fontId="2" fillId="17" borderId="4" xfId="0" applyFont="1" applyFill="1" applyBorder="1" applyAlignment="1" applyProtection="1">
      <alignment horizontal="center" vertical="center" wrapText="1"/>
      <protection locked="0"/>
    </xf>
    <xf numFmtId="166" fontId="0" fillId="15" borderId="1" xfId="5" applyNumberFormat="1" applyFont="1" applyFill="1" applyBorder="1" applyProtection="1"/>
    <xf numFmtId="164" fontId="0" fillId="3" borderId="1" xfId="0" applyNumberFormat="1" applyFill="1" applyBorder="1" applyProtection="1"/>
    <xf numFmtId="165" fontId="0" fillId="3" borderId="3" xfId="0" applyNumberFormat="1" applyFill="1" applyBorder="1" applyAlignment="1" applyProtection="1">
      <alignment horizontal="center" vertical="center"/>
    </xf>
    <xf numFmtId="165" fontId="0" fillId="3" borderId="1" xfId="0" applyNumberFormat="1" applyFill="1" applyBorder="1" applyAlignment="1" applyProtection="1">
      <alignment horizontal="center" vertical="center"/>
    </xf>
    <xf numFmtId="167" fontId="0" fillId="3" borderId="3" xfId="6" applyNumberFormat="1" applyFont="1" applyFill="1" applyBorder="1" applyAlignment="1" applyProtection="1">
      <alignment horizontal="center" vertical="center"/>
    </xf>
    <xf numFmtId="167" fontId="0" fillId="0" borderId="1" xfId="6" applyNumberFormat="1" applyFont="1" applyBorder="1" applyProtection="1">
      <protection locked="0"/>
    </xf>
    <xf numFmtId="167" fontId="0" fillId="15" borderId="1" xfId="6" applyNumberFormat="1" applyFont="1" applyFill="1" applyBorder="1" applyProtection="1"/>
    <xf numFmtId="0" fontId="0" fillId="3" borderId="12" xfId="0" applyFill="1" applyBorder="1" applyAlignment="1" applyProtection="1">
      <alignment horizontal="center" vertical="center"/>
    </xf>
    <xf numFmtId="0" fontId="0" fillId="3" borderId="13" xfId="0" applyFill="1" applyBorder="1" applyAlignment="1" applyProtection="1">
      <alignment horizontal="center" vertical="center"/>
    </xf>
    <xf numFmtId="168" fontId="0" fillId="3" borderId="13" xfId="1" applyNumberFormat="1" applyFont="1" applyFill="1" applyBorder="1" applyAlignment="1" applyProtection="1">
      <alignment horizontal="center" vertical="center"/>
    </xf>
    <xf numFmtId="0" fontId="0" fillId="3" borderId="34" xfId="0" applyFill="1" applyBorder="1" applyAlignment="1" applyProtection="1">
      <alignment horizontal="center" vertical="center"/>
    </xf>
    <xf numFmtId="168" fontId="0" fillId="0" borderId="0" xfId="1" applyNumberFormat="1" applyFont="1"/>
    <xf numFmtId="0" fontId="2" fillId="18" borderId="4" xfId="0" applyFont="1" applyFill="1" applyBorder="1" applyAlignment="1" applyProtection="1">
      <alignment horizontal="center" vertical="center" wrapText="1"/>
      <protection locked="0"/>
    </xf>
    <xf numFmtId="0" fontId="0" fillId="0" borderId="1" xfId="0" applyFill="1" applyBorder="1" applyAlignment="1" applyProtection="1">
      <alignment wrapText="1"/>
    </xf>
    <xf numFmtId="165" fontId="0" fillId="0" borderId="1" xfId="0" applyNumberFormat="1" applyFill="1" applyBorder="1" applyProtection="1"/>
    <xf numFmtId="167" fontId="0" fillId="0" borderId="1" xfId="6" applyNumberFormat="1" applyFont="1" applyFill="1" applyBorder="1" applyProtection="1"/>
    <xf numFmtId="168" fontId="0" fillId="0" borderId="1" xfId="1" applyNumberFormat="1" applyFont="1" applyFill="1" applyBorder="1" applyProtection="1"/>
    <xf numFmtId="0" fontId="0" fillId="0" borderId="1" xfId="0" applyFill="1" applyBorder="1"/>
    <xf numFmtId="168" fontId="2" fillId="17" borderId="4" xfId="1" applyNumberFormat="1" applyFont="1" applyFill="1" applyBorder="1" applyAlignment="1" applyProtection="1">
      <alignment horizontal="center" vertical="center" wrapText="1"/>
      <protection locked="0"/>
    </xf>
    <xf numFmtId="166" fontId="0" fillId="0" borderId="1" xfId="0" applyNumberFormat="1" applyFill="1" applyBorder="1" applyProtection="1"/>
    <xf numFmtId="0" fontId="2" fillId="0" borderId="0" xfId="0" applyFont="1" applyAlignment="1">
      <alignment horizontal="right" indent="1"/>
    </xf>
    <xf numFmtId="165" fontId="0" fillId="0" borderId="21" xfId="0" applyNumberFormat="1" applyFill="1" applyBorder="1" applyProtection="1"/>
    <xf numFmtId="166" fontId="0" fillId="0" borderId="21" xfId="0" applyNumberFormat="1" applyFill="1" applyBorder="1" applyProtection="1"/>
    <xf numFmtId="168" fontId="0" fillId="0" borderId="21" xfId="1" applyNumberFormat="1" applyFont="1" applyFill="1" applyBorder="1" applyProtection="1"/>
    <xf numFmtId="0" fontId="2" fillId="0" borderId="15" xfId="0" applyFont="1" applyBorder="1" applyAlignment="1">
      <alignment horizontal="right" indent="1"/>
    </xf>
    <xf numFmtId="166" fontId="2" fillId="0" borderId="16" xfId="0" applyNumberFormat="1" applyFont="1" applyBorder="1"/>
    <xf numFmtId="168" fontId="2" fillId="0" borderId="17" xfId="1" applyNumberFormat="1" applyFont="1" applyBorder="1"/>
    <xf numFmtId="168" fontId="0" fillId="3" borderId="34" xfId="1" applyNumberFormat="1" applyFont="1" applyFill="1" applyBorder="1" applyAlignment="1" applyProtection="1">
      <alignment horizontal="center" vertical="center"/>
    </xf>
    <xf numFmtId="168" fontId="0" fillId="3" borderId="23" xfId="1" applyNumberFormat="1" applyFont="1" applyFill="1" applyBorder="1" applyAlignment="1" applyProtection="1">
      <alignment horizontal="center" vertical="center"/>
    </xf>
    <xf numFmtId="168" fontId="2" fillId="0" borderId="0" xfId="1" applyNumberFormat="1" applyFont="1" applyBorder="1"/>
    <xf numFmtId="14" fontId="0" fillId="0" borderId="1" xfId="1" applyNumberFormat="1" applyFont="1" applyFill="1" applyBorder="1" applyProtection="1"/>
    <xf numFmtId="14" fontId="3" fillId="0" borderId="3" xfId="0" applyNumberFormat="1" applyFont="1" applyFill="1" applyBorder="1" applyAlignment="1" applyProtection="1">
      <alignment horizontal="center" vertical="center"/>
      <protection locked="0"/>
    </xf>
    <xf numFmtId="0" fontId="2" fillId="4" borderId="15" xfId="0" applyFont="1" applyFill="1" applyBorder="1" applyAlignment="1">
      <alignment horizontal="right" vertical="center"/>
    </xf>
    <xf numFmtId="0" fontId="0" fillId="4" borderId="17" xfId="0" applyFill="1" applyBorder="1" applyAlignment="1">
      <alignment horizontal="center" vertical="center"/>
    </xf>
    <xf numFmtId="0" fontId="2" fillId="8" borderId="4" xfId="3" applyFont="1" applyBorder="1" applyAlignment="1" applyProtection="1">
      <alignment horizontal="center" vertical="center" wrapText="1"/>
      <protection locked="0"/>
    </xf>
    <xf numFmtId="14" fontId="0" fillId="0" borderId="1" xfId="0" applyNumberFormat="1" applyBorder="1" applyProtection="1">
      <protection locked="0"/>
    </xf>
    <xf numFmtId="0" fontId="2" fillId="2" borderId="12" xfId="0" applyFont="1" applyFill="1" applyBorder="1" applyAlignment="1" applyProtection="1">
      <alignment horizontal="center" vertical="center" wrapText="1"/>
      <protection locked="0"/>
    </xf>
    <xf numFmtId="0" fontId="2" fillId="2" borderId="13" xfId="0" applyFont="1" applyFill="1" applyBorder="1" applyAlignment="1" applyProtection="1">
      <alignment horizontal="center" vertical="center" wrapText="1"/>
      <protection locked="0"/>
    </xf>
    <xf numFmtId="0" fontId="2" fillId="2" borderId="14" xfId="0" applyFont="1" applyFill="1" applyBorder="1" applyAlignment="1" applyProtection="1">
      <alignment horizontal="center" vertical="center" wrapText="1"/>
      <protection locked="0"/>
    </xf>
    <xf numFmtId="10" fontId="0" fillId="0" borderId="23" xfId="1" applyNumberFormat="1" applyFont="1" applyFill="1" applyBorder="1" applyAlignment="1" applyProtection="1">
      <alignment horizontal="center" vertical="center"/>
      <protection locked="0"/>
    </xf>
    <xf numFmtId="10" fontId="0" fillId="0" borderId="1" xfId="0" applyNumberFormat="1" applyFill="1" applyBorder="1" applyAlignment="1" applyProtection="1">
      <alignment wrapText="1"/>
    </xf>
    <xf numFmtId="0" fontId="0" fillId="0" borderId="22" xfId="0" applyBorder="1" applyAlignment="1">
      <alignment horizontal="left" vertical="top" wrapText="1"/>
    </xf>
    <xf numFmtId="0" fontId="0" fillId="0" borderId="20" xfId="0" applyBorder="1" applyAlignment="1">
      <alignment horizontal="left" vertical="top" wrapText="1"/>
    </xf>
    <xf numFmtId="0" fontId="5" fillId="5" borderId="0" xfId="0" applyFont="1" applyFill="1" applyBorder="1" applyAlignment="1" applyProtection="1">
      <alignment horizontal="center" vertical="center"/>
      <protection locked="0"/>
    </xf>
    <xf numFmtId="0" fontId="0" fillId="0" borderId="0" xfId="0"/>
    <xf numFmtId="0" fontId="2" fillId="7" borderId="15" xfId="0" applyFont="1" applyFill="1" applyBorder="1" applyAlignment="1" applyProtection="1">
      <alignment horizontal="center" vertical="center"/>
      <protection locked="0"/>
    </xf>
    <xf numFmtId="0" fontId="2" fillId="7" borderId="16" xfId="0" applyFont="1" applyFill="1" applyBorder="1" applyAlignment="1" applyProtection="1">
      <alignment horizontal="center" vertical="center"/>
      <protection locked="0"/>
    </xf>
    <xf numFmtId="0" fontId="2" fillId="7" borderId="31" xfId="0" applyFont="1" applyFill="1" applyBorder="1" applyAlignment="1" applyProtection="1">
      <alignment horizontal="center" vertical="center"/>
      <protection locked="0"/>
    </xf>
    <xf numFmtId="165" fontId="2" fillId="10" borderId="15" xfId="0" applyNumberFormat="1" applyFont="1" applyFill="1" applyBorder="1" applyAlignment="1" applyProtection="1">
      <alignment horizontal="center" vertical="center" wrapText="1"/>
      <protection locked="0"/>
    </xf>
    <xf numFmtId="165" fontId="2" fillId="10" borderId="16" xfId="0" applyNumberFormat="1" applyFont="1" applyFill="1" applyBorder="1" applyAlignment="1" applyProtection="1">
      <alignment horizontal="center" vertical="center" wrapText="1"/>
      <protection locked="0"/>
    </xf>
    <xf numFmtId="165" fontId="2" fillId="10" borderId="17" xfId="0" applyNumberFormat="1" applyFont="1" applyFill="1" applyBorder="1" applyAlignment="1" applyProtection="1">
      <alignment horizontal="center" vertical="center" wrapText="1"/>
      <protection locked="0"/>
    </xf>
    <xf numFmtId="0" fontId="16" fillId="9" borderId="15" xfId="4" applyFont="1" applyBorder="1" applyAlignment="1">
      <alignment horizontal="center" wrapText="1"/>
    </xf>
    <xf numFmtId="0" fontId="16" fillId="9" borderId="16" xfId="4" applyFont="1" applyBorder="1" applyAlignment="1">
      <alignment horizontal="center" wrapText="1"/>
    </xf>
    <xf numFmtId="0" fontId="16" fillId="9" borderId="17" xfId="4" applyFont="1" applyBorder="1" applyAlignment="1">
      <alignment horizontal="center" wrapText="1"/>
    </xf>
    <xf numFmtId="0" fontId="2" fillId="3" borderId="15" xfId="0" applyFont="1" applyFill="1" applyBorder="1" applyAlignment="1" applyProtection="1">
      <alignment horizontal="center" vertical="center"/>
      <protection locked="0"/>
    </xf>
    <xf numFmtId="0" fontId="2" fillId="3" borderId="16" xfId="0" applyFont="1" applyFill="1" applyBorder="1" applyAlignment="1" applyProtection="1">
      <alignment horizontal="center" vertical="center"/>
      <protection locked="0"/>
    </xf>
    <xf numFmtId="0" fontId="2" fillId="3" borderId="17" xfId="0" applyFont="1" applyFill="1" applyBorder="1" applyAlignment="1" applyProtection="1">
      <alignment horizontal="center" vertical="center"/>
      <protection locked="0"/>
    </xf>
    <xf numFmtId="164" fontId="14" fillId="12" borderId="2" xfId="0" applyNumberFormat="1" applyFont="1" applyFill="1" applyBorder="1" applyAlignment="1" applyProtection="1">
      <alignment horizontal="center" vertical="center" wrapText="1"/>
      <protection locked="0"/>
    </xf>
    <xf numFmtId="164" fontId="14" fillId="12" borderId="0" xfId="0" applyNumberFormat="1" applyFont="1" applyFill="1" applyBorder="1" applyAlignment="1" applyProtection="1">
      <alignment horizontal="center" vertical="center" wrapText="1"/>
      <protection locked="0"/>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5" fillId="5" borderId="2" xfId="0" applyFont="1" applyFill="1" applyBorder="1" applyAlignment="1" applyProtection="1">
      <alignment horizontal="center" vertical="center" wrapText="1"/>
      <protection locked="0"/>
    </xf>
    <xf numFmtId="0" fontId="5" fillId="5" borderId="0" xfId="0" applyFont="1" applyFill="1" applyBorder="1" applyAlignment="1" applyProtection="1">
      <alignment horizontal="center" vertical="center" wrapText="1"/>
      <protection locked="0"/>
    </xf>
    <xf numFmtId="165" fontId="2" fillId="13" borderId="15" xfId="0" applyNumberFormat="1" applyFont="1" applyFill="1" applyBorder="1" applyAlignment="1" applyProtection="1">
      <alignment horizontal="center" vertical="center" wrapText="1"/>
      <protection locked="0"/>
    </xf>
    <xf numFmtId="165" fontId="2" fillId="13" borderId="16" xfId="0" applyNumberFormat="1" applyFont="1" applyFill="1" applyBorder="1" applyAlignment="1" applyProtection="1">
      <alignment horizontal="center" vertical="center" wrapText="1"/>
      <protection locked="0"/>
    </xf>
    <xf numFmtId="9" fontId="13" fillId="12" borderId="10" xfId="1" applyFont="1" applyFill="1" applyBorder="1" applyAlignment="1" applyProtection="1">
      <alignment horizontal="center" vertical="center" wrapText="1"/>
      <protection locked="0"/>
    </xf>
    <xf numFmtId="9" fontId="4" fillId="12" borderId="26" xfId="1" applyFont="1" applyFill="1" applyBorder="1" applyAlignment="1" applyProtection="1">
      <alignment horizontal="center" vertical="center" wrapText="1"/>
      <protection locked="0"/>
    </xf>
    <xf numFmtId="9" fontId="4" fillId="12" borderId="29" xfId="1" applyFont="1" applyFill="1" applyBorder="1" applyAlignment="1" applyProtection="1">
      <alignment horizontal="center" vertical="center" wrapText="1"/>
      <protection locked="0"/>
    </xf>
    <xf numFmtId="0" fontId="2" fillId="7" borderId="7" xfId="0" applyFont="1" applyFill="1" applyBorder="1" applyAlignment="1" applyProtection="1">
      <alignment horizontal="center" vertical="center"/>
      <protection locked="0"/>
    </xf>
    <xf numFmtId="0" fontId="2" fillId="7" borderId="8" xfId="0" applyFont="1" applyFill="1" applyBorder="1" applyAlignment="1" applyProtection="1">
      <alignment horizontal="center" vertical="center"/>
      <protection locked="0"/>
    </xf>
    <xf numFmtId="0" fontId="2" fillId="4" borderId="15" xfId="0" applyFont="1" applyFill="1" applyBorder="1" applyAlignment="1" applyProtection="1">
      <alignment horizontal="center" vertical="center" wrapText="1"/>
      <protection locked="0"/>
    </xf>
    <xf numFmtId="0" fontId="2" fillId="4" borderId="16" xfId="0" applyFont="1" applyFill="1" applyBorder="1" applyAlignment="1" applyProtection="1">
      <alignment horizontal="center" vertical="center" wrapText="1"/>
      <protection locked="0"/>
    </xf>
    <xf numFmtId="0" fontId="2" fillId="3" borderId="11" xfId="0" applyFont="1" applyFill="1" applyBorder="1" applyAlignment="1" applyProtection="1">
      <alignment horizontal="center" vertical="center"/>
      <protection locked="0"/>
    </xf>
    <xf numFmtId="0" fontId="2" fillId="3" borderId="32" xfId="0" applyFont="1" applyFill="1" applyBorder="1" applyAlignment="1" applyProtection="1">
      <alignment horizontal="center" vertical="center"/>
      <protection locked="0"/>
    </xf>
    <xf numFmtId="0" fontId="2" fillId="3" borderId="33" xfId="0" applyFont="1" applyFill="1" applyBorder="1" applyAlignment="1" applyProtection="1">
      <alignment horizontal="center" vertical="center"/>
      <protection locked="0"/>
    </xf>
    <xf numFmtId="0" fontId="7" fillId="9" borderId="15" xfId="4" applyBorder="1" applyAlignment="1" applyProtection="1">
      <alignment horizontal="center" wrapText="1"/>
      <protection locked="0"/>
    </xf>
    <xf numFmtId="0" fontId="7" fillId="9" borderId="16" xfId="4" applyBorder="1" applyAlignment="1" applyProtection="1">
      <alignment horizontal="center" wrapText="1"/>
      <protection locked="0"/>
    </xf>
    <xf numFmtId="0" fontId="7" fillId="9" borderId="17" xfId="4" applyBorder="1" applyAlignment="1" applyProtection="1">
      <alignment horizontal="center" wrapText="1"/>
      <protection locked="0"/>
    </xf>
    <xf numFmtId="164" fontId="14" fillId="12" borderId="24" xfId="0" applyNumberFormat="1" applyFont="1" applyFill="1" applyBorder="1" applyAlignment="1" applyProtection="1">
      <alignment horizontal="center" vertical="center" wrapText="1"/>
      <protection locked="0"/>
    </xf>
    <xf numFmtId="164" fontId="14" fillId="12" borderId="25" xfId="0" applyNumberFormat="1" applyFont="1" applyFill="1" applyBorder="1" applyAlignment="1" applyProtection="1">
      <alignment horizontal="center" vertical="center" wrapText="1"/>
      <protection locked="0"/>
    </xf>
    <xf numFmtId="0" fontId="5" fillId="5" borderId="0" xfId="0" applyFont="1" applyFill="1" applyBorder="1" applyAlignment="1" applyProtection="1">
      <alignment horizontal="center" vertical="center"/>
    </xf>
  </cellXfs>
  <cellStyles count="7">
    <cellStyle name="40% - Accent4" xfId="3" builtinId="43"/>
    <cellStyle name="Accent6" xfId="4" builtinId="49"/>
    <cellStyle name="Comma" xfId="6" builtinId="3"/>
    <cellStyle name="Currency" xfId="5" builtinId="4"/>
    <cellStyle name="Normal" xfId="0" builtinId="0"/>
    <cellStyle name="Normal 2 3 2" xfId="2" xr:uid="{00000000-0005-0000-0000-00000400000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sheetPr>
  <dimension ref="A1:A11"/>
  <sheetViews>
    <sheetView tabSelected="1" zoomScale="75" zoomScaleNormal="75" workbookViewId="0">
      <selection activeCell="A2" sqref="A2:A7"/>
    </sheetView>
  </sheetViews>
  <sheetFormatPr defaultRowHeight="14.5" x14ac:dyDescent="0.35"/>
  <cols>
    <col min="1" max="1" width="133.54296875" customWidth="1"/>
  </cols>
  <sheetData>
    <row r="1" spans="1:1" ht="18" x14ac:dyDescent="0.4">
      <c r="A1" s="27" t="s">
        <v>45</v>
      </c>
    </row>
    <row r="2" spans="1:1" x14ac:dyDescent="0.35">
      <c r="A2" s="115" t="s">
        <v>131</v>
      </c>
    </row>
    <row r="3" spans="1:1" x14ac:dyDescent="0.35">
      <c r="A3" s="116"/>
    </row>
    <row r="4" spans="1:1" x14ac:dyDescent="0.35">
      <c r="A4" s="116"/>
    </row>
    <row r="5" spans="1:1" x14ac:dyDescent="0.35">
      <c r="A5" s="116"/>
    </row>
    <row r="6" spans="1:1" x14ac:dyDescent="0.35">
      <c r="A6" s="116"/>
    </row>
    <row r="7" spans="1:1" x14ac:dyDescent="0.35">
      <c r="A7" s="116"/>
    </row>
    <row r="8" spans="1:1" ht="381" customHeight="1" x14ac:dyDescent="0.35">
      <c r="A8" s="25" t="s">
        <v>130</v>
      </c>
    </row>
    <row r="9" spans="1:1" s="42" customFormat="1" ht="254.15" customHeight="1" x14ac:dyDescent="0.35">
      <c r="A9" s="25" t="s">
        <v>129</v>
      </c>
    </row>
    <row r="10" spans="1:1" ht="78.650000000000006" customHeight="1" x14ac:dyDescent="0.35">
      <c r="A10" s="25" t="s">
        <v>111</v>
      </c>
    </row>
    <row r="11" spans="1:1" ht="44" thickBot="1" x14ac:dyDescent="0.4">
      <c r="A11" s="26" t="s">
        <v>127</v>
      </c>
    </row>
  </sheetData>
  <sheetProtection algorithmName="SHA-512" hashValue="jV5sATVRgAzaAMGTzLpVL+Neg3DU2DBfMQQhiL9Hoxxu+mHszobApmtymWdY06ww4JsqD+lQi23p2WJ6mIhFEA==" saltValue="95rzvh3XrPpSS7BaVLuimg==" spinCount="100000" sheet="1" objects="1" scenarios="1"/>
  <mergeCells count="1">
    <mergeCell ref="A2:A7"/>
  </mergeCells>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Y66"/>
  <sheetViews>
    <sheetView topLeftCell="A34" zoomScale="90" zoomScaleNormal="90" workbookViewId="0">
      <pane xSplit="4" topLeftCell="F1" activePane="topRight" state="frozen"/>
      <selection activeCell="A9" sqref="A9"/>
      <selection pane="topRight" activeCell="G69" sqref="G69"/>
    </sheetView>
  </sheetViews>
  <sheetFormatPr defaultColWidth="123.7265625" defaultRowHeight="14.5" x14ac:dyDescent="0.35"/>
  <cols>
    <col min="1" max="1" width="19.08984375" style="5" customWidth="1"/>
    <col min="2" max="2" width="20.81640625" style="5" customWidth="1"/>
    <col min="3" max="3" width="32.26953125" style="5" customWidth="1"/>
    <col min="4" max="4" width="9.81640625" style="5" customWidth="1"/>
    <col min="5" max="5" width="12.7265625" style="41" customWidth="1"/>
    <col min="6" max="6" width="16.90625" style="5" customWidth="1"/>
    <col min="7" max="7" width="17.36328125" style="5" customWidth="1"/>
    <col min="8" max="8" width="14.90625" style="5" customWidth="1"/>
    <col min="9" max="9" width="11.1796875" style="5" customWidth="1"/>
    <col min="10" max="10" width="14.453125" style="5" customWidth="1"/>
    <col min="11" max="11" width="13.7265625" style="5" customWidth="1"/>
    <col min="12" max="12" width="13.26953125" style="5" customWidth="1"/>
    <col min="13" max="13" width="13.6328125" style="5" customWidth="1"/>
    <col min="14" max="14" width="15.54296875" style="5" customWidth="1"/>
    <col min="15" max="15" width="10.453125" style="5" customWidth="1"/>
    <col min="16" max="16" width="11.54296875" style="5" customWidth="1"/>
    <col min="17" max="17" width="13.08984375" style="5" customWidth="1"/>
    <col min="18" max="19" width="12.54296875" style="5" customWidth="1"/>
    <col min="20" max="20" width="18.1796875" style="5" customWidth="1"/>
    <col min="21" max="21" width="18.81640625" style="5" customWidth="1"/>
    <col min="22" max="22" width="84.81640625" style="5" customWidth="1"/>
    <col min="23" max="23" width="16.453125" style="5" customWidth="1"/>
    <col min="24" max="24" width="21.1796875" style="5" customWidth="1"/>
    <col min="25" max="25" width="21.08984375" style="5" customWidth="1"/>
    <col min="26" max="16384" width="123.7265625" style="5"/>
  </cols>
  <sheetData>
    <row r="1" spans="1:23" x14ac:dyDescent="0.35">
      <c r="A1" s="110" t="s">
        <v>19</v>
      </c>
      <c r="B1" s="3"/>
      <c r="C1" s="117" t="s">
        <v>112</v>
      </c>
      <c r="D1" s="117"/>
      <c r="E1" s="117"/>
      <c r="F1" s="117"/>
      <c r="G1" s="117"/>
      <c r="H1" s="117"/>
      <c r="I1" s="117"/>
      <c r="J1" s="117"/>
      <c r="K1" s="117"/>
      <c r="L1" s="117"/>
      <c r="M1" s="117"/>
      <c r="N1" s="117"/>
      <c r="O1" s="117"/>
      <c r="P1" s="117"/>
      <c r="Q1" s="117"/>
      <c r="R1" s="117"/>
      <c r="S1" s="117"/>
      <c r="T1" s="117"/>
      <c r="U1" s="117"/>
      <c r="V1" s="117"/>
    </row>
    <row r="2" spans="1:23" x14ac:dyDescent="0.35">
      <c r="A2" s="111" t="s">
        <v>20</v>
      </c>
      <c r="B2" s="8"/>
      <c r="C2" s="117"/>
      <c r="D2" s="117"/>
      <c r="E2" s="117"/>
      <c r="F2" s="117"/>
      <c r="G2" s="117"/>
      <c r="H2" s="117"/>
      <c r="I2" s="117"/>
      <c r="J2" s="117"/>
      <c r="K2" s="117"/>
      <c r="L2" s="117"/>
      <c r="M2" s="117"/>
      <c r="N2" s="117"/>
      <c r="O2" s="117"/>
      <c r="P2" s="117"/>
      <c r="Q2" s="117"/>
      <c r="R2" s="117"/>
      <c r="S2" s="117"/>
      <c r="T2" s="117"/>
      <c r="U2" s="117"/>
      <c r="V2" s="117"/>
    </row>
    <row r="3" spans="1:23" ht="14.5" customHeight="1" x14ac:dyDescent="0.35">
      <c r="A3" s="111" t="s">
        <v>0</v>
      </c>
      <c r="B3" s="9"/>
      <c r="C3" s="117"/>
      <c r="D3" s="117"/>
      <c r="E3" s="117"/>
      <c r="F3" s="117"/>
      <c r="G3" s="117"/>
      <c r="H3" s="117"/>
      <c r="I3" s="117"/>
      <c r="J3" s="117"/>
      <c r="K3" s="117"/>
      <c r="L3" s="117"/>
      <c r="M3" s="117"/>
      <c r="N3" s="117"/>
      <c r="O3" s="117"/>
      <c r="P3" s="117"/>
      <c r="Q3" s="117"/>
      <c r="R3" s="117"/>
      <c r="S3" s="117"/>
      <c r="T3" s="117"/>
      <c r="U3" s="117"/>
      <c r="V3" s="117"/>
    </row>
    <row r="4" spans="1:23" ht="15" customHeight="1" x14ac:dyDescent="0.35">
      <c r="A4" s="111" t="s">
        <v>113</v>
      </c>
      <c r="B4" s="9"/>
      <c r="C4" s="117"/>
      <c r="D4" s="117"/>
      <c r="E4" s="117"/>
      <c r="F4" s="117"/>
      <c r="G4" s="117"/>
      <c r="H4" s="117"/>
      <c r="I4" s="117"/>
      <c r="J4" s="117"/>
      <c r="K4" s="117"/>
      <c r="L4" s="117"/>
      <c r="M4" s="117"/>
      <c r="N4" s="117"/>
      <c r="O4" s="117"/>
      <c r="P4" s="117"/>
      <c r="Q4" s="117"/>
      <c r="R4" s="117"/>
      <c r="S4" s="117"/>
      <c r="T4" s="117"/>
      <c r="U4" s="117"/>
      <c r="V4" s="117"/>
    </row>
    <row r="5" spans="1:23" ht="14.5" customHeight="1" thickBot="1" x14ac:dyDescent="0.4">
      <c r="A5" s="112" t="s">
        <v>149</v>
      </c>
      <c r="B5" s="113"/>
      <c r="C5" s="117"/>
      <c r="D5" s="117"/>
      <c r="E5" s="117"/>
      <c r="F5" s="117"/>
      <c r="G5" s="117"/>
      <c r="H5" s="117"/>
      <c r="I5" s="117"/>
      <c r="J5" s="117"/>
      <c r="K5" s="117"/>
      <c r="L5" s="117"/>
      <c r="M5" s="117"/>
      <c r="N5" s="117"/>
      <c r="O5" s="117"/>
      <c r="P5" s="117"/>
      <c r="Q5" s="117"/>
      <c r="R5" s="117"/>
      <c r="S5" s="117"/>
      <c r="T5" s="117"/>
      <c r="U5" s="117"/>
      <c r="V5" s="117"/>
    </row>
    <row r="6" spans="1:23" ht="15" customHeight="1" x14ac:dyDescent="0.35">
      <c r="A6" s="6"/>
      <c r="B6" s="7"/>
      <c r="C6" s="117"/>
      <c r="D6" s="117"/>
      <c r="E6" s="117"/>
      <c r="F6" s="117"/>
      <c r="G6" s="117"/>
      <c r="H6" s="117"/>
      <c r="I6" s="117"/>
      <c r="J6" s="117"/>
      <c r="K6" s="117"/>
      <c r="L6" s="117"/>
      <c r="M6" s="117"/>
      <c r="N6" s="117"/>
      <c r="O6" s="117"/>
      <c r="P6" s="117"/>
      <c r="Q6" s="117"/>
      <c r="R6" s="117"/>
      <c r="S6" s="117"/>
      <c r="T6" s="117"/>
      <c r="U6" s="117"/>
      <c r="V6" s="117"/>
    </row>
    <row r="7" spans="1:23" ht="44.5" customHeight="1" thickBot="1" x14ac:dyDescent="0.4">
      <c r="B7" s="4"/>
      <c r="C7" s="4"/>
      <c r="D7" s="4"/>
      <c r="E7" s="40"/>
      <c r="F7" s="4"/>
      <c r="G7" s="118"/>
      <c r="H7" s="118"/>
      <c r="I7" s="118"/>
      <c r="J7" s="118"/>
      <c r="K7" s="118"/>
      <c r="L7" s="118"/>
      <c r="M7" s="118"/>
      <c r="N7" s="118"/>
      <c r="O7" s="4"/>
      <c r="P7" s="4"/>
      <c r="Q7" s="4"/>
      <c r="R7" s="4"/>
      <c r="S7" s="4"/>
      <c r="T7" s="4"/>
      <c r="U7" s="4"/>
      <c r="V7" s="4"/>
      <c r="W7" s="4"/>
    </row>
    <row r="8" spans="1:23" ht="15" thickBot="1" x14ac:dyDescent="0.4">
      <c r="A8" s="128" t="s">
        <v>17</v>
      </c>
      <c r="B8" s="129"/>
      <c r="C8" s="129"/>
      <c r="D8" s="129"/>
      <c r="E8" s="130"/>
      <c r="F8" s="119" t="s">
        <v>40</v>
      </c>
      <c r="G8" s="120"/>
      <c r="H8" s="121"/>
      <c r="I8" s="122" t="s">
        <v>14</v>
      </c>
      <c r="J8" s="123"/>
      <c r="K8" s="123"/>
      <c r="L8" s="123"/>
      <c r="M8" s="124"/>
      <c r="N8" s="125" t="s">
        <v>41</v>
      </c>
      <c r="O8" s="126"/>
      <c r="P8" s="126"/>
      <c r="Q8" s="127"/>
      <c r="R8" s="133" t="s">
        <v>126</v>
      </c>
      <c r="S8" s="134"/>
      <c r="T8" s="134"/>
      <c r="U8" s="135"/>
      <c r="V8" s="30"/>
      <c r="W8" s="30"/>
    </row>
    <row r="9" spans="1:23" ht="46.5" customHeight="1" thickBot="1" x14ac:dyDescent="0.4">
      <c r="A9" s="11" t="s">
        <v>143</v>
      </c>
      <c r="B9" s="11" t="s">
        <v>1</v>
      </c>
      <c r="C9" s="10" t="s">
        <v>2</v>
      </c>
      <c r="D9" s="22" t="s">
        <v>3</v>
      </c>
      <c r="E9" s="22" t="s">
        <v>4</v>
      </c>
      <c r="F9" s="22" t="s">
        <v>114</v>
      </c>
      <c r="G9" s="22" t="s">
        <v>22</v>
      </c>
      <c r="H9" s="22" t="s">
        <v>6</v>
      </c>
      <c r="I9" s="22" t="s">
        <v>23</v>
      </c>
      <c r="J9" s="22" t="s">
        <v>24</v>
      </c>
      <c r="K9" s="22" t="s">
        <v>48</v>
      </c>
      <c r="L9" s="22" t="s">
        <v>115</v>
      </c>
      <c r="M9" s="22" t="s">
        <v>26</v>
      </c>
      <c r="N9" s="22" t="s">
        <v>118</v>
      </c>
      <c r="O9" s="22" t="s">
        <v>28</v>
      </c>
      <c r="P9" s="22" t="s">
        <v>116</v>
      </c>
      <c r="Q9" s="22" t="s">
        <v>117</v>
      </c>
      <c r="R9" s="22" t="s">
        <v>30</v>
      </c>
      <c r="S9" s="22" t="s">
        <v>31</v>
      </c>
      <c r="T9" s="22" t="s">
        <v>13</v>
      </c>
      <c r="U9" s="12" t="s">
        <v>7</v>
      </c>
      <c r="V9" s="29" t="s">
        <v>101</v>
      </c>
      <c r="W9" s="108" t="s">
        <v>145</v>
      </c>
    </row>
    <row r="10" spans="1:23" x14ac:dyDescent="0.35">
      <c r="A10" s="39"/>
      <c r="B10" s="39"/>
      <c r="C10" s="39"/>
      <c r="D10" s="39"/>
      <c r="E10" s="18"/>
      <c r="F10" s="19"/>
      <c r="G10" s="19"/>
      <c r="H10" s="54" t="str">
        <f>IF(B10="", "", SUM(F10:G10))</f>
        <v/>
      </c>
      <c r="I10" s="51"/>
      <c r="J10" s="51"/>
      <c r="K10" s="51"/>
      <c r="L10" s="51"/>
      <c r="M10" s="75" t="str">
        <f>IF(B10="", "", SUM(I10:L10))</f>
        <v/>
      </c>
      <c r="N10" s="19"/>
      <c r="O10" s="19"/>
      <c r="P10" s="19"/>
      <c r="Q10" s="19"/>
      <c r="R10" s="54" t="str">
        <f>IF(B10="", "", (H10+M10+N10+O10+P10+Q10))</f>
        <v/>
      </c>
      <c r="S10" s="76" t="str">
        <f>IF(R10="","",R10/(1-$B$3-$B$4))</f>
        <v/>
      </c>
      <c r="T10" s="79"/>
      <c r="U10" s="77" t="str">
        <f>IF(S10="", "", S10*T10)</f>
        <v/>
      </c>
      <c r="V10" s="20"/>
      <c r="W10" s="109"/>
    </row>
    <row r="11" spans="1:23" x14ac:dyDescent="0.35">
      <c r="A11" s="39"/>
      <c r="B11" s="39"/>
      <c r="C11" s="39"/>
      <c r="D11" s="39"/>
      <c r="E11" s="18"/>
      <c r="F11" s="19"/>
      <c r="G11" s="19"/>
      <c r="H11" s="54" t="str">
        <f t="shared" ref="H11:H36" si="0">IF(B11="", "", SUM(F11:G11))</f>
        <v/>
      </c>
      <c r="I11" s="51"/>
      <c r="J11" s="51"/>
      <c r="K11" s="51"/>
      <c r="L11" s="51"/>
      <c r="M11" s="75" t="str">
        <f t="shared" ref="M11:M36" si="1">IF(B11="", "", SUM(I11:L11))</f>
        <v/>
      </c>
      <c r="N11" s="19"/>
      <c r="O11" s="19"/>
      <c r="P11" s="19"/>
      <c r="Q11" s="19"/>
      <c r="R11" s="54" t="str">
        <f t="shared" ref="R11:R36" si="2">IF(B11="", "", (H11+M11+N11+O11+P11+Q11))</f>
        <v/>
      </c>
      <c r="S11" s="76" t="str">
        <f t="shared" ref="S11:S36" si="3">IF(R11="","",R11/(1-$B$3-$B$4))</f>
        <v/>
      </c>
      <c r="T11" s="79"/>
      <c r="U11" s="77" t="str">
        <f t="shared" ref="U11:U36" si="4">IF(S11="", "", S11*T11)</f>
        <v/>
      </c>
      <c r="V11" s="20"/>
      <c r="W11" s="109"/>
    </row>
    <row r="12" spans="1:23" x14ac:dyDescent="0.35">
      <c r="A12" s="39"/>
      <c r="B12" s="39"/>
      <c r="C12" s="39"/>
      <c r="D12" s="39"/>
      <c r="E12" s="18"/>
      <c r="F12" s="19"/>
      <c r="G12" s="19"/>
      <c r="H12" s="54" t="str">
        <f t="shared" si="0"/>
        <v/>
      </c>
      <c r="I12" s="51"/>
      <c r="J12" s="51"/>
      <c r="K12" s="51"/>
      <c r="L12" s="51"/>
      <c r="M12" s="75" t="str">
        <f t="shared" si="1"/>
        <v/>
      </c>
      <c r="N12" s="19"/>
      <c r="O12" s="19"/>
      <c r="P12" s="19"/>
      <c r="Q12" s="19"/>
      <c r="R12" s="54" t="str">
        <f t="shared" si="2"/>
        <v/>
      </c>
      <c r="S12" s="76" t="str">
        <f t="shared" si="3"/>
        <v/>
      </c>
      <c r="T12" s="79"/>
      <c r="U12" s="77" t="str">
        <f t="shared" si="4"/>
        <v/>
      </c>
      <c r="V12" s="20"/>
      <c r="W12" s="109"/>
    </row>
    <row r="13" spans="1:23" x14ac:dyDescent="0.35">
      <c r="A13" s="39"/>
      <c r="B13" s="39"/>
      <c r="C13" s="39"/>
      <c r="D13" s="39"/>
      <c r="E13" s="18"/>
      <c r="F13" s="19"/>
      <c r="G13" s="19"/>
      <c r="H13" s="54" t="str">
        <f t="shared" si="0"/>
        <v/>
      </c>
      <c r="I13" s="51"/>
      <c r="J13" s="51"/>
      <c r="K13" s="51"/>
      <c r="L13" s="51"/>
      <c r="M13" s="75" t="str">
        <f t="shared" si="1"/>
        <v/>
      </c>
      <c r="N13" s="19"/>
      <c r="O13" s="19"/>
      <c r="P13" s="19"/>
      <c r="Q13" s="19"/>
      <c r="R13" s="54" t="str">
        <f t="shared" si="2"/>
        <v/>
      </c>
      <c r="S13" s="76" t="str">
        <f t="shared" si="3"/>
        <v/>
      </c>
      <c r="T13" s="79"/>
      <c r="U13" s="77" t="str">
        <f t="shared" si="4"/>
        <v/>
      </c>
      <c r="V13" s="20"/>
      <c r="W13" s="109"/>
    </row>
    <row r="14" spans="1:23" x14ac:dyDescent="0.35">
      <c r="A14" s="39"/>
      <c r="B14" s="39"/>
      <c r="C14" s="39"/>
      <c r="D14" s="39"/>
      <c r="E14" s="18"/>
      <c r="F14" s="19"/>
      <c r="G14" s="19"/>
      <c r="H14" s="54" t="str">
        <f t="shared" si="0"/>
        <v/>
      </c>
      <c r="I14" s="51"/>
      <c r="J14" s="51"/>
      <c r="K14" s="51"/>
      <c r="L14" s="51"/>
      <c r="M14" s="75" t="str">
        <f t="shared" si="1"/>
        <v/>
      </c>
      <c r="N14" s="19"/>
      <c r="O14" s="19"/>
      <c r="P14" s="19"/>
      <c r="Q14" s="19"/>
      <c r="R14" s="54" t="str">
        <f t="shared" si="2"/>
        <v/>
      </c>
      <c r="S14" s="76" t="str">
        <f t="shared" si="3"/>
        <v/>
      </c>
      <c r="T14" s="79"/>
      <c r="U14" s="77" t="str">
        <f t="shared" si="4"/>
        <v/>
      </c>
      <c r="V14" s="20"/>
      <c r="W14" s="109"/>
    </row>
    <row r="15" spans="1:23" x14ac:dyDescent="0.35">
      <c r="A15" s="39"/>
      <c r="B15" s="39"/>
      <c r="C15" s="39"/>
      <c r="D15" s="39"/>
      <c r="E15" s="18"/>
      <c r="F15" s="19"/>
      <c r="G15" s="19"/>
      <c r="H15" s="54" t="str">
        <f t="shared" si="0"/>
        <v/>
      </c>
      <c r="I15" s="51"/>
      <c r="J15" s="51"/>
      <c r="K15" s="51"/>
      <c r="L15" s="51"/>
      <c r="M15" s="75" t="str">
        <f t="shared" si="1"/>
        <v/>
      </c>
      <c r="N15" s="19"/>
      <c r="O15" s="19"/>
      <c r="P15" s="19"/>
      <c r="Q15" s="19"/>
      <c r="R15" s="54" t="str">
        <f t="shared" si="2"/>
        <v/>
      </c>
      <c r="S15" s="76" t="str">
        <f t="shared" si="3"/>
        <v/>
      </c>
      <c r="T15" s="79"/>
      <c r="U15" s="77" t="str">
        <f t="shared" si="4"/>
        <v/>
      </c>
      <c r="V15" s="20"/>
      <c r="W15" s="109"/>
    </row>
    <row r="16" spans="1:23" x14ac:dyDescent="0.35">
      <c r="A16" s="39"/>
      <c r="B16" s="39"/>
      <c r="C16" s="39"/>
      <c r="D16" s="39"/>
      <c r="E16" s="18"/>
      <c r="F16" s="19"/>
      <c r="G16" s="19"/>
      <c r="H16" s="54" t="str">
        <f t="shared" si="0"/>
        <v/>
      </c>
      <c r="I16" s="51"/>
      <c r="J16" s="51"/>
      <c r="K16" s="51"/>
      <c r="L16" s="51"/>
      <c r="M16" s="75" t="str">
        <f t="shared" si="1"/>
        <v/>
      </c>
      <c r="N16" s="19"/>
      <c r="O16" s="19"/>
      <c r="P16" s="19"/>
      <c r="Q16" s="19"/>
      <c r="R16" s="54" t="str">
        <f t="shared" si="2"/>
        <v/>
      </c>
      <c r="S16" s="76" t="str">
        <f t="shared" si="3"/>
        <v/>
      </c>
      <c r="T16" s="79"/>
      <c r="U16" s="77" t="str">
        <f t="shared" si="4"/>
        <v/>
      </c>
      <c r="V16" s="20"/>
      <c r="W16" s="109"/>
    </row>
    <row r="17" spans="1:23" x14ac:dyDescent="0.35">
      <c r="A17" s="39"/>
      <c r="B17" s="39"/>
      <c r="C17" s="39"/>
      <c r="D17" s="39"/>
      <c r="E17" s="18"/>
      <c r="F17" s="19"/>
      <c r="G17" s="19"/>
      <c r="H17" s="54" t="str">
        <f t="shared" si="0"/>
        <v/>
      </c>
      <c r="I17" s="51"/>
      <c r="J17" s="51"/>
      <c r="K17" s="51"/>
      <c r="L17" s="51"/>
      <c r="M17" s="75" t="str">
        <f t="shared" si="1"/>
        <v/>
      </c>
      <c r="N17" s="19"/>
      <c r="O17" s="19"/>
      <c r="P17" s="19"/>
      <c r="Q17" s="19"/>
      <c r="R17" s="54" t="str">
        <f t="shared" si="2"/>
        <v/>
      </c>
      <c r="S17" s="76" t="str">
        <f t="shared" si="3"/>
        <v/>
      </c>
      <c r="T17" s="79"/>
      <c r="U17" s="77" t="str">
        <f t="shared" si="4"/>
        <v/>
      </c>
      <c r="V17" s="20"/>
      <c r="W17" s="109"/>
    </row>
    <row r="18" spans="1:23" x14ac:dyDescent="0.35">
      <c r="A18" s="39"/>
      <c r="B18" s="39"/>
      <c r="C18" s="39"/>
      <c r="D18" s="39"/>
      <c r="E18" s="18"/>
      <c r="F18" s="19"/>
      <c r="G18" s="19"/>
      <c r="H18" s="54" t="str">
        <f t="shared" si="0"/>
        <v/>
      </c>
      <c r="I18" s="51"/>
      <c r="J18" s="51"/>
      <c r="K18" s="51"/>
      <c r="L18" s="51"/>
      <c r="M18" s="75" t="str">
        <f t="shared" si="1"/>
        <v/>
      </c>
      <c r="N18" s="19"/>
      <c r="O18" s="19"/>
      <c r="P18" s="19"/>
      <c r="Q18" s="19"/>
      <c r="R18" s="54" t="str">
        <f t="shared" si="2"/>
        <v/>
      </c>
      <c r="S18" s="76" t="str">
        <f t="shared" si="3"/>
        <v/>
      </c>
      <c r="T18" s="79"/>
      <c r="U18" s="77" t="str">
        <f t="shared" si="4"/>
        <v/>
      </c>
      <c r="V18" s="20"/>
      <c r="W18" s="109"/>
    </row>
    <row r="19" spans="1:23" x14ac:dyDescent="0.35">
      <c r="A19" s="39"/>
      <c r="B19" s="39"/>
      <c r="C19" s="39"/>
      <c r="D19" s="39"/>
      <c r="E19" s="18"/>
      <c r="F19" s="19"/>
      <c r="G19" s="19"/>
      <c r="H19" s="54" t="str">
        <f t="shared" si="0"/>
        <v/>
      </c>
      <c r="I19" s="51"/>
      <c r="J19" s="51"/>
      <c r="K19" s="51"/>
      <c r="L19" s="51"/>
      <c r="M19" s="75" t="str">
        <f t="shared" si="1"/>
        <v/>
      </c>
      <c r="N19" s="19"/>
      <c r="O19" s="19"/>
      <c r="P19" s="19"/>
      <c r="Q19" s="19"/>
      <c r="R19" s="54" t="str">
        <f t="shared" si="2"/>
        <v/>
      </c>
      <c r="S19" s="76" t="str">
        <f t="shared" si="3"/>
        <v/>
      </c>
      <c r="T19" s="79"/>
      <c r="U19" s="77" t="str">
        <f t="shared" si="4"/>
        <v/>
      </c>
      <c r="V19" s="20"/>
      <c r="W19" s="109"/>
    </row>
    <row r="20" spans="1:23" x14ac:dyDescent="0.35">
      <c r="A20" s="39"/>
      <c r="B20" s="39"/>
      <c r="C20" s="39"/>
      <c r="D20" s="39"/>
      <c r="E20" s="18"/>
      <c r="F20" s="19"/>
      <c r="G20" s="19"/>
      <c r="H20" s="54" t="str">
        <f t="shared" si="0"/>
        <v/>
      </c>
      <c r="I20" s="51"/>
      <c r="J20" s="51"/>
      <c r="K20" s="51"/>
      <c r="L20" s="51"/>
      <c r="M20" s="75" t="str">
        <f t="shared" si="1"/>
        <v/>
      </c>
      <c r="N20" s="19"/>
      <c r="O20" s="19"/>
      <c r="P20" s="19"/>
      <c r="Q20" s="19"/>
      <c r="R20" s="54" t="str">
        <f t="shared" si="2"/>
        <v/>
      </c>
      <c r="S20" s="76" t="str">
        <f t="shared" si="3"/>
        <v/>
      </c>
      <c r="T20" s="79"/>
      <c r="U20" s="77" t="str">
        <f t="shared" si="4"/>
        <v/>
      </c>
      <c r="V20" s="20"/>
      <c r="W20" s="109"/>
    </row>
    <row r="21" spans="1:23" x14ac:dyDescent="0.35">
      <c r="A21" s="39"/>
      <c r="B21" s="39"/>
      <c r="C21" s="39"/>
      <c r="D21" s="39"/>
      <c r="E21" s="18"/>
      <c r="F21" s="19"/>
      <c r="G21" s="19"/>
      <c r="H21" s="54" t="str">
        <f t="shared" si="0"/>
        <v/>
      </c>
      <c r="I21" s="51"/>
      <c r="J21" s="51"/>
      <c r="K21" s="51"/>
      <c r="L21" s="51"/>
      <c r="M21" s="75" t="str">
        <f t="shared" si="1"/>
        <v/>
      </c>
      <c r="N21" s="19"/>
      <c r="O21" s="19"/>
      <c r="P21" s="19"/>
      <c r="Q21" s="19"/>
      <c r="R21" s="54" t="str">
        <f t="shared" si="2"/>
        <v/>
      </c>
      <c r="S21" s="76" t="str">
        <f t="shared" si="3"/>
        <v/>
      </c>
      <c r="T21" s="79"/>
      <c r="U21" s="77" t="str">
        <f t="shared" si="4"/>
        <v/>
      </c>
      <c r="V21" s="20"/>
      <c r="W21" s="109"/>
    </row>
    <row r="22" spans="1:23" x14ac:dyDescent="0.35">
      <c r="A22" s="39"/>
      <c r="B22" s="39"/>
      <c r="C22" s="39"/>
      <c r="D22" s="39"/>
      <c r="E22" s="18"/>
      <c r="F22" s="19"/>
      <c r="G22" s="19"/>
      <c r="H22" s="54" t="str">
        <f t="shared" si="0"/>
        <v/>
      </c>
      <c r="I22" s="51"/>
      <c r="J22" s="51"/>
      <c r="K22" s="51"/>
      <c r="L22" s="51"/>
      <c r="M22" s="75" t="str">
        <f t="shared" si="1"/>
        <v/>
      </c>
      <c r="N22" s="19"/>
      <c r="O22" s="19"/>
      <c r="P22" s="19"/>
      <c r="Q22" s="19"/>
      <c r="R22" s="54" t="str">
        <f t="shared" si="2"/>
        <v/>
      </c>
      <c r="S22" s="76" t="str">
        <f t="shared" si="3"/>
        <v/>
      </c>
      <c r="T22" s="79"/>
      <c r="U22" s="77" t="str">
        <f t="shared" si="4"/>
        <v/>
      </c>
      <c r="V22" s="20"/>
      <c r="W22" s="109"/>
    </row>
    <row r="23" spans="1:23" x14ac:dyDescent="0.35">
      <c r="A23" s="39"/>
      <c r="B23" s="39"/>
      <c r="C23" s="39"/>
      <c r="D23" s="39"/>
      <c r="E23" s="18"/>
      <c r="F23" s="19"/>
      <c r="G23" s="19"/>
      <c r="H23" s="54" t="str">
        <f t="shared" si="0"/>
        <v/>
      </c>
      <c r="I23" s="51"/>
      <c r="J23" s="51"/>
      <c r="K23" s="51"/>
      <c r="L23" s="51"/>
      <c r="M23" s="75" t="str">
        <f t="shared" si="1"/>
        <v/>
      </c>
      <c r="N23" s="19"/>
      <c r="O23" s="19"/>
      <c r="P23" s="19"/>
      <c r="Q23" s="19"/>
      <c r="R23" s="54" t="str">
        <f t="shared" si="2"/>
        <v/>
      </c>
      <c r="S23" s="76" t="str">
        <f t="shared" si="3"/>
        <v/>
      </c>
      <c r="T23" s="79"/>
      <c r="U23" s="77" t="str">
        <f t="shared" si="4"/>
        <v/>
      </c>
      <c r="V23" s="20"/>
      <c r="W23" s="109"/>
    </row>
    <row r="24" spans="1:23" x14ac:dyDescent="0.35">
      <c r="A24" s="39"/>
      <c r="B24" s="39"/>
      <c r="C24" s="39"/>
      <c r="D24" s="39"/>
      <c r="E24" s="18"/>
      <c r="F24" s="19"/>
      <c r="G24" s="19"/>
      <c r="H24" s="54" t="str">
        <f t="shared" si="0"/>
        <v/>
      </c>
      <c r="I24" s="51"/>
      <c r="J24" s="51"/>
      <c r="K24" s="51"/>
      <c r="L24" s="51"/>
      <c r="M24" s="75" t="str">
        <f t="shared" si="1"/>
        <v/>
      </c>
      <c r="N24" s="19"/>
      <c r="O24" s="19"/>
      <c r="P24" s="19"/>
      <c r="Q24" s="19"/>
      <c r="R24" s="54" t="str">
        <f t="shared" si="2"/>
        <v/>
      </c>
      <c r="S24" s="76" t="str">
        <f t="shared" si="3"/>
        <v/>
      </c>
      <c r="T24" s="79"/>
      <c r="U24" s="77" t="str">
        <f t="shared" si="4"/>
        <v/>
      </c>
      <c r="V24" s="20"/>
      <c r="W24" s="109"/>
    </row>
    <row r="25" spans="1:23" x14ac:dyDescent="0.35">
      <c r="A25" s="39"/>
      <c r="B25" s="39"/>
      <c r="C25" s="39"/>
      <c r="D25" s="39"/>
      <c r="E25" s="18"/>
      <c r="F25" s="19"/>
      <c r="G25" s="19"/>
      <c r="H25" s="54" t="str">
        <f t="shared" si="0"/>
        <v/>
      </c>
      <c r="I25" s="51"/>
      <c r="J25" s="51"/>
      <c r="K25" s="51"/>
      <c r="L25" s="51"/>
      <c r="M25" s="75" t="str">
        <f t="shared" si="1"/>
        <v/>
      </c>
      <c r="N25" s="19"/>
      <c r="O25" s="19"/>
      <c r="P25" s="19"/>
      <c r="Q25" s="19"/>
      <c r="R25" s="54" t="str">
        <f t="shared" si="2"/>
        <v/>
      </c>
      <c r="S25" s="76" t="str">
        <f t="shared" si="3"/>
        <v/>
      </c>
      <c r="T25" s="79"/>
      <c r="U25" s="77" t="str">
        <f t="shared" si="4"/>
        <v/>
      </c>
      <c r="V25" s="20"/>
      <c r="W25" s="109"/>
    </row>
    <row r="26" spans="1:23" x14ac:dyDescent="0.35">
      <c r="A26" s="39"/>
      <c r="B26" s="39"/>
      <c r="C26" s="39"/>
      <c r="D26" s="39"/>
      <c r="E26" s="18"/>
      <c r="F26" s="19"/>
      <c r="G26" s="19"/>
      <c r="H26" s="54" t="str">
        <f t="shared" si="0"/>
        <v/>
      </c>
      <c r="I26" s="51"/>
      <c r="J26" s="51"/>
      <c r="K26" s="51"/>
      <c r="L26" s="51"/>
      <c r="M26" s="75" t="str">
        <f t="shared" si="1"/>
        <v/>
      </c>
      <c r="N26" s="19"/>
      <c r="O26" s="19"/>
      <c r="P26" s="19"/>
      <c r="Q26" s="19"/>
      <c r="R26" s="54" t="str">
        <f t="shared" si="2"/>
        <v/>
      </c>
      <c r="S26" s="76" t="str">
        <f t="shared" si="3"/>
        <v/>
      </c>
      <c r="T26" s="79"/>
      <c r="U26" s="77" t="str">
        <f t="shared" si="4"/>
        <v/>
      </c>
      <c r="V26" s="20"/>
      <c r="W26" s="109"/>
    </row>
    <row r="27" spans="1:23" x14ac:dyDescent="0.35">
      <c r="A27" s="39"/>
      <c r="B27" s="39"/>
      <c r="C27" s="39"/>
      <c r="D27" s="39"/>
      <c r="E27" s="18"/>
      <c r="F27" s="19"/>
      <c r="G27" s="19"/>
      <c r="H27" s="54" t="str">
        <f t="shared" si="0"/>
        <v/>
      </c>
      <c r="I27" s="51"/>
      <c r="J27" s="51"/>
      <c r="K27" s="51"/>
      <c r="L27" s="51"/>
      <c r="M27" s="75" t="str">
        <f t="shared" si="1"/>
        <v/>
      </c>
      <c r="N27" s="19"/>
      <c r="O27" s="19"/>
      <c r="P27" s="19"/>
      <c r="Q27" s="19"/>
      <c r="R27" s="54" t="str">
        <f t="shared" si="2"/>
        <v/>
      </c>
      <c r="S27" s="76" t="str">
        <f t="shared" si="3"/>
        <v/>
      </c>
      <c r="T27" s="79"/>
      <c r="U27" s="77" t="str">
        <f t="shared" si="4"/>
        <v/>
      </c>
      <c r="V27" s="20"/>
      <c r="W27" s="109"/>
    </row>
    <row r="28" spans="1:23" x14ac:dyDescent="0.35">
      <c r="A28" s="39"/>
      <c r="B28" s="39"/>
      <c r="C28" s="39"/>
      <c r="D28" s="39"/>
      <c r="E28" s="18"/>
      <c r="F28" s="19"/>
      <c r="G28" s="19"/>
      <c r="H28" s="54" t="str">
        <f t="shared" si="0"/>
        <v/>
      </c>
      <c r="I28" s="51"/>
      <c r="J28" s="51"/>
      <c r="K28" s="51"/>
      <c r="L28" s="51"/>
      <c r="M28" s="75" t="str">
        <f t="shared" si="1"/>
        <v/>
      </c>
      <c r="N28" s="19"/>
      <c r="O28" s="19"/>
      <c r="P28" s="19"/>
      <c r="Q28" s="19"/>
      <c r="R28" s="54" t="str">
        <f t="shared" si="2"/>
        <v/>
      </c>
      <c r="S28" s="76" t="str">
        <f t="shared" si="3"/>
        <v/>
      </c>
      <c r="T28" s="79"/>
      <c r="U28" s="77" t="str">
        <f t="shared" si="4"/>
        <v/>
      </c>
      <c r="V28" s="20"/>
      <c r="W28" s="109"/>
    </row>
    <row r="29" spans="1:23" x14ac:dyDescent="0.35">
      <c r="A29" s="39"/>
      <c r="B29" s="39"/>
      <c r="C29" s="39"/>
      <c r="D29" s="39"/>
      <c r="E29" s="18"/>
      <c r="F29" s="19"/>
      <c r="G29" s="19"/>
      <c r="H29" s="54" t="str">
        <f t="shared" si="0"/>
        <v/>
      </c>
      <c r="I29" s="51"/>
      <c r="J29" s="51"/>
      <c r="K29" s="51"/>
      <c r="L29" s="51"/>
      <c r="M29" s="75" t="str">
        <f t="shared" si="1"/>
        <v/>
      </c>
      <c r="N29" s="19"/>
      <c r="O29" s="19"/>
      <c r="P29" s="19"/>
      <c r="Q29" s="19"/>
      <c r="R29" s="54" t="str">
        <f t="shared" si="2"/>
        <v/>
      </c>
      <c r="S29" s="76" t="str">
        <f t="shared" si="3"/>
        <v/>
      </c>
      <c r="T29" s="79"/>
      <c r="U29" s="77" t="str">
        <f t="shared" si="4"/>
        <v/>
      </c>
      <c r="V29" s="20"/>
      <c r="W29" s="109"/>
    </row>
    <row r="30" spans="1:23" x14ac:dyDescent="0.35">
      <c r="A30" s="39"/>
      <c r="B30" s="39"/>
      <c r="C30" s="39"/>
      <c r="D30" s="39"/>
      <c r="E30" s="18"/>
      <c r="F30" s="19"/>
      <c r="G30" s="19"/>
      <c r="H30" s="54" t="str">
        <f t="shared" si="0"/>
        <v/>
      </c>
      <c r="I30" s="51"/>
      <c r="J30" s="51"/>
      <c r="K30" s="51"/>
      <c r="L30" s="51"/>
      <c r="M30" s="75" t="str">
        <f t="shared" si="1"/>
        <v/>
      </c>
      <c r="N30" s="19"/>
      <c r="O30" s="19"/>
      <c r="P30" s="19"/>
      <c r="Q30" s="19"/>
      <c r="R30" s="54" t="str">
        <f t="shared" si="2"/>
        <v/>
      </c>
      <c r="S30" s="76" t="str">
        <f t="shared" si="3"/>
        <v/>
      </c>
      <c r="T30" s="79"/>
      <c r="U30" s="77" t="str">
        <f t="shared" si="4"/>
        <v/>
      </c>
      <c r="V30" s="20"/>
      <c r="W30" s="109"/>
    </row>
    <row r="31" spans="1:23" x14ac:dyDescent="0.35">
      <c r="A31" s="39"/>
      <c r="B31" s="39"/>
      <c r="C31" s="39"/>
      <c r="D31" s="39"/>
      <c r="E31" s="18"/>
      <c r="F31" s="19"/>
      <c r="G31" s="19"/>
      <c r="H31" s="54" t="str">
        <f t="shared" si="0"/>
        <v/>
      </c>
      <c r="I31" s="51"/>
      <c r="J31" s="51"/>
      <c r="K31" s="51"/>
      <c r="L31" s="51"/>
      <c r="M31" s="75" t="str">
        <f t="shared" si="1"/>
        <v/>
      </c>
      <c r="N31" s="19"/>
      <c r="O31" s="19"/>
      <c r="P31" s="19"/>
      <c r="Q31" s="19"/>
      <c r="R31" s="54" t="str">
        <f t="shared" si="2"/>
        <v/>
      </c>
      <c r="S31" s="76" t="str">
        <f t="shared" si="3"/>
        <v/>
      </c>
      <c r="T31" s="79"/>
      <c r="U31" s="77" t="str">
        <f t="shared" si="4"/>
        <v/>
      </c>
      <c r="V31" s="20"/>
      <c r="W31" s="109"/>
    </row>
    <row r="32" spans="1:23" x14ac:dyDescent="0.35">
      <c r="A32" s="39"/>
      <c r="B32" s="39"/>
      <c r="C32" s="39"/>
      <c r="D32" s="39"/>
      <c r="E32" s="18"/>
      <c r="F32" s="19"/>
      <c r="G32" s="19"/>
      <c r="H32" s="54" t="str">
        <f t="shared" si="0"/>
        <v/>
      </c>
      <c r="I32" s="51"/>
      <c r="J32" s="51"/>
      <c r="K32" s="51"/>
      <c r="L32" s="51"/>
      <c r="M32" s="75" t="str">
        <f t="shared" si="1"/>
        <v/>
      </c>
      <c r="N32" s="19"/>
      <c r="O32" s="19"/>
      <c r="P32" s="19"/>
      <c r="Q32" s="19"/>
      <c r="R32" s="54" t="str">
        <f t="shared" si="2"/>
        <v/>
      </c>
      <c r="S32" s="76" t="str">
        <f t="shared" si="3"/>
        <v/>
      </c>
      <c r="T32" s="79"/>
      <c r="U32" s="77" t="str">
        <f t="shared" si="4"/>
        <v/>
      </c>
      <c r="V32" s="20"/>
      <c r="W32" s="109"/>
    </row>
    <row r="33" spans="1:25" x14ac:dyDescent="0.35">
      <c r="A33" s="39"/>
      <c r="B33" s="39"/>
      <c r="C33" s="39"/>
      <c r="D33" s="39"/>
      <c r="E33" s="18"/>
      <c r="F33" s="19"/>
      <c r="G33" s="19"/>
      <c r="H33" s="54" t="str">
        <f t="shared" si="0"/>
        <v/>
      </c>
      <c r="I33" s="51"/>
      <c r="J33" s="51"/>
      <c r="K33" s="51"/>
      <c r="L33" s="51"/>
      <c r="M33" s="75" t="str">
        <f t="shared" si="1"/>
        <v/>
      </c>
      <c r="N33" s="19"/>
      <c r="O33" s="19"/>
      <c r="P33" s="19"/>
      <c r="Q33" s="19"/>
      <c r="R33" s="54" t="str">
        <f t="shared" si="2"/>
        <v/>
      </c>
      <c r="S33" s="76" t="str">
        <f t="shared" si="3"/>
        <v/>
      </c>
      <c r="T33" s="79"/>
      <c r="U33" s="77" t="str">
        <f t="shared" si="4"/>
        <v/>
      </c>
      <c r="V33" s="20"/>
      <c r="W33" s="109"/>
    </row>
    <row r="34" spans="1:25" x14ac:dyDescent="0.35">
      <c r="A34" s="39"/>
      <c r="B34" s="39"/>
      <c r="C34" s="39"/>
      <c r="D34" s="39"/>
      <c r="E34" s="18"/>
      <c r="F34" s="19"/>
      <c r="G34" s="19"/>
      <c r="H34" s="54" t="str">
        <f t="shared" si="0"/>
        <v/>
      </c>
      <c r="I34" s="51"/>
      <c r="J34" s="51"/>
      <c r="K34" s="51"/>
      <c r="L34" s="51"/>
      <c r="M34" s="75" t="str">
        <f t="shared" si="1"/>
        <v/>
      </c>
      <c r="N34" s="19"/>
      <c r="O34" s="19"/>
      <c r="P34" s="19"/>
      <c r="Q34" s="19"/>
      <c r="R34" s="54" t="str">
        <f t="shared" si="2"/>
        <v/>
      </c>
      <c r="S34" s="76" t="str">
        <f t="shared" si="3"/>
        <v/>
      </c>
      <c r="T34" s="79"/>
      <c r="U34" s="77" t="str">
        <f t="shared" si="4"/>
        <v/>
      </c>
      <c r="V34" s="20"/>
      <c r="W34" s="109"/>
    </row>
    <row r="35" spans="1:25" x14ac:dyDescent="0.35">
      <c r="A35" s="39"/>
      <c r="B35" s="39"/>
      <c r="C35" s="39"/>
      <c r="D35" s="39"/>
      <c r="E35" s="18"/>
      <c r="F35" s="19"/>
      <c r="G35" s="19"/>
      <c r="H35" s="54" t="str">
        <f t="shared" si="0"/>
        <v/>
      </c>
      <c r="I35" s="51"/>
      <c r="J35" s="51"/>
      <c r="K35" s="51"/>
      <c r="L35" s="51"/>
      <c r="M35" s="75" t="str">
        <f t="shared" si="1"/>
        <v/>
      </c>
      <c r="N35" s="19"/>
      <c r="O35" s="19"/>
      <c r="P35" s="19"/>
      <c r="Q35" s="19"/>
      <c r="R35" s="54" t="str">
        <f t="shared" si="2"/>
        <v/>
      </c>
      <c r="S35" s="76" t="str">
        <f t="shared" si="3"/>
        <v/>
      </c>
      <c r="T35" s="79"/>
      <c r="U35" s="77" t="str">
        <f t="shared" si="4"/>
        <v/>
      </c>
      <c r="V35" s="20"/>
      <c r="W35" s="109"/>
    </row>
    <row r="36" spans="1:25" x14ac:dyDescent="0.35">
      <c r="A36" s="39"/>
      <c r="B36" s="39"/>
      <c r="C36" s="39"/>
      <c r="D36" s="39"/>
      <c r="E36" s="18"/>
      <c r="F36" s="19"/>
      <c r="G36" s="19"/>
      <c r="H36" s="54" t="str">
        <f t="shared" si="0"/>
        <v/>
      </c>
      <c r="I36" s="51"/>
      <c r="J36" s="51"/>
      <c r="K36" s="51"/>
      <c r="L36" s="51"/>
      <c r="M36" s="75" t="str">
        <f t="shared" si="1"/>
        <v/>
      </c>
      <c r="N36" s="19"/>
      <c r="O36" s="19"/>
      <c r="P36" s="19"/>
      <c r="Q36" s="19"/>
      <c r="R36" s="54" t="str">
        <f t="shared" si="2"/>
        <v/>
      </c>
      <c r="S36" s="76" t="str">
        <f t="shared" si="3"/>
        <v/>
      </c>
      <c r="T36" s="79"/>
      <c r="U36" s="77" t="str">
        <f t="shared" si="4"/>
        <v/>
      </c>
      <c r="V36" s="20"/>
      <c r="W36" s="109"/>
    </row>
    <row r="37" spans="1:25" ht="94" customHeight="1" thickBot="1" x14ac:dyDescent="0.4">
      <c r="A37" s="131" t="s">
        <v>43</v>
      </c>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row>
    <row r="38" spans="1:25" ht="15" thickBot="1" x14ac:dyDescent="0.4">
      <c r="A38" s="128" t="s">
        <v>144</v>
      </c>
      <c r="B38" s="129"/>
      <c r="C38" s="129"/>
      <c r="D38" s="129"/>
      <c r="E38" s="130"/>
      <c r="F38" s="119" t="s">
        <v>40</v>
      </c>
      <c r="G38" s="120"/>
      <c r="H38" s="121"/>
      <c r="I38" s="122" t="s">
        <v>14</v>
      </c>
      <c r="J38" s="123"/>
      <c r="K38" s="123"/>
      <c r="L38" s="123"/>
      <c r="M38" s="123"/>
      <c r="N38" s="125" t="s">
        <v>41</v>
      </c>
      <c r="O38" s="126"/>
      <c r="P38" s="126"/>
      <c r="Q38" s="127"/>
      <c r="R38" s="133" t="s">
        <v>126</v>
      </c>
      <c r="S38" s="134"/>
      <c r="T38" s="134"/>
      <c r="U38" s="135"/>
      <c r="V38" s="30"/>
      <c r="W38" s="30"/>
      <c r="X38" s="106"/>
      <c r="Y38" s="107"/>
    </row>
    <row r="39" spans="1:25" ht="46.5" customHeight="1" thickBot="1" x14ac:dyDescent="0.4">
      <c r="A39" s="11" t="s">
        <v>143</v>
      </c>
      <c r="B39" s="11" t="s">
        <v>1</v>
      </c>
      <c r="C39" s="10" t="s">
        <v>2</v>
      </c>
      <c r="D39" s="22" t="s">
        <v>3</v>
      </c>
      <c r="E39" s="22" t="s">
        <v>4</v>
      </c>
      <c r="F39" s="22" t="s">
        <v>128</v>
      </c>
      <c r="G39" s="22" t="s">
        <v>53</v>
      </c>
      <c r="H39" s="22" t="s">
        <v>119</v>
      </c>
      <c r="I39" s="22" t="s">
        <v>55</v>
      </c>
      <c r="J39" s="22" t="s">
        <v>56</v>
      </c>
      <c r="K39" s="22" t="s">
        <v>57</v>
      </c>
      <c r="L39" s="22" t="s">
        <v>58</v>
      </c>
      <c r="M39" s="22" t="s">
        <v>59</v>
      </c>
      <c r="N39" s="22" t="s">
        <v>60</v>
      </c>
      <c r="O39" s="22" t="s">
        <v>61</v>
      </c>
      <c r="P39" s="22" t="s">
        <v>62</v>
      </c>
      <c r="Q39" s="22" t="s">
        <v>63</v>
      </c>
      <c r="R39" s="22" t="s">
        <v>64</v>
      </c>
      <c r="S39" s="22" t="s">
        <v>65</v>
      </c>
      <c r="T39" s="22" t="s">
        <v>13</v>
      </c>
      <c r="U39" s="12" t="s">
        <v>7</v>
      </c>
      <c r="V39" s="29" t="s">
        <v>42</v>
      </c>
      <c r="W39" s="16" t="s">
        <v>11</v>
      </c>
      <c r="X39" s="16" t="s">
        <v>12</v>
      </c>
      <c r="Y39" s="63" t="s">
        <v>15</v>
      </c>
    </row>
    <row r="40" spans="1:25" x14ac:dyDescent="0.35">
      <c r="A40" s="71" t="str">
        <f>IF(A10="", "", A10)</f>
        <v/>
      </c>
      <c r="B40" s="71" t="str">
        <f>IF(B10="", "", B10)</f>
        <v/>
      </c>
      <c r="C40" s="71" t="str">
        <f t="shared" ref="C40:E40" si="5">IF(C10="", "", C10)</f>
        <v/>
      </c>
      <c r="D40" s="71" t="str">
        <f t="shared" si="5"/>
        <v/>
      </c>
      <c r="E40" s="71" t="str">
        <f t="shared" si="5"/>
        <v/>
      </c>
      <c r="F40" s="19"/>
      <c r="G40" s="19"/>
      <c r="H40" s="54" t="str">
        <f t="shared" ref="H40:H66" si="6">IF(B40="", "", SUM(F40:G40))</f>
        <v/>
      </c>
      <c r="I40" s="51"/>
      <c r="J40" s="51"/>
      <c r="K40" s="51"/>
      <c r="L40" s="51"/>
      <c r="M40" s="75" t="str">
        <f t="shared" ref="M40:M59" si="7">IF(B40="", "", SUM(I40:L40))</f>
        <v/>
      </c>
      <c r="N40" s="19"/>
      <c r="O40" s="19"/>
      <c r="P40" s="19"/>
      <c r="Q40" s="19"/>
      <c r="R40" s="54" t="str">
        <f t="shared" ref="R40" si="8">IF(B40="", "", (H40+M40+N40+O40+P40+Q40))</f>
        <v/>
      </c>
      <c r="S40" s="76" t="str">
        <f t="shared" ref="S40:S66" si="9">IF(R40="","",R40/(1-$B$3-$B$4))</f>
        <v/>
      </c>
      <c r="T40" s="78" t="str">
        <f>IF(S40="", "", T10)</f>
        <v/>
      </c>
      <c r="U40" s="77" t="str">
        <f t="shared" ref="U40:U59" si="10">IF(S40="", "", S40*T40)</f>
        <v/>
      </c>
      <c r="V40" s="20"/>
      <c r="W40" s="32" t="str">
        <f>IF(U40="", "", (U40-U10)/U10)</f>
        <v/>
      </c>
      <c r="X40" s="77" t="str">
        <f>IF(U40="", "", (U40-U10))</f>
        <v/>
      </c>
      <c r="Y40" s="105"/>
    </row>
    <row r="41" spans="1:25" x14ac:dyDescent="0.35">
      <c r="A41" s="71" t="str">
        <f t="shared" ref="A41" si="11">IF(A11="", "", A11)</f>
        <v/>
      </c>
      <c r="B41" s="71" t="str">
        <f t="shared" ref="B41:E41" si="12">IF(B11="", "", B11)</f>
        <v/>
      </c>
      <c r="C41" s="71" t="str">
        <f t="shared" si="12"/>
        <v/>
      </c>
      <c r="D41" s="71" t="str">
        <f t="shared" si="12"/>
        <v/>
      </c>
      <c r="E41" s="71" t="str">
        <f t="shared" si="12"/>
        <v/>
      </c>
      <c r="F41" s="19"/>
      <c r="G41" s="19"/>
      <c r="H41" s="54" t="str">
        <f t="shared" si="6"/>
        <v/>
      </c>
      <c r="I41" s="51"/>
      <c r="J41" s="51"/>
      <c r="K41" s="51"/>
      <c r="L41" s="51"/>
      <c r="M41" s="75" t="str">
        <f t="shared" si="7"/>
        <v/>
      </c>
      <c r="N41" s="19"/>
      <c r="O41" s="19"/>
      <c r="P41" s="19"/>
      <c r="Q41" s="19"/>
      <c r="R41" s="54" t="str">
        <f t="shared" ref="R41:R66" si="13">IF(B41="", "", (H41+M41+N41+O41+P41+Q41))</f>
        <v/>
      </c>
      <c r="S41" s="76" t="str">
        <f t="shared" si="9"/>
        <v/>
      </c>
      <c r="T41" s="78" t="str">
        <f t="shared" ref="T41:T66" si="14">IF(S41="", "", T11)</f>
        <v/>
      </c>
      <c r="U41" s="77" t="str">
        <f t="shared" si="10"/>
        <v/>
      </c>
      <c r="V41" s="20"/>
      <c r="W41" s="32" t="str">
        <f t="shared" ref="W41:W59" si="15">IF(U41="", "", (U41-U11)/U11)</f>
        <v/>
      </c>
      <c r="X41" s="77" t="str">
        <f t="shared" ref="X41:X59" si="16">IF(U41="", "", (U41-U11))</f>
        <v/>
      </c>
      <c r="Y41" s="105"/>
    </row>
    <row r="42" spans="1:25" x14ac:dyDescent="0.35">
      <c r="A42" s="71" t="str">
        <f t="shared" ref="A42" si="17">IF(A12="", "", A12)</f>
        <v/>
      </c>
      <c r="B42" s="71" t="str">
        <f t="shared" ref="B42:E42" si="18">IF(B12="", "", B12)</f>
        <v/>
      </c>
      <c r="C42" s="71" t="str">
        <f t="shared" si="18"/>
        <v/>
      </c>
      <c r="D42" s="71" t="str">
        <f t="shared" si="18"/>
        <v/>
      </c>
      <c r="E42" s="71" t="str">
        <f t="shared" si="18"/>
        <v/>
      </c>
      <c r="F42" s="19"/>
      <c r="G42" s="19"/>
      <c r="H42" s="54" t="str">
        <f t="shared" si="6"/>
        <v/>
      </c>
      <c r="I42" s="51"/>
      <c r="J42" s="51"/>
      <c r="K42" s="51"/>
      <c r="L42" s="51"/>
      <c r="M42" s="75" t="str">
        <f t="shared" si="7"/>
        <v/>
      </c>
      <c r="N42" s="19"/>
      <c r="O42" s="19"/>
      <c r="P42" s="19"/>
      <c r="Q42" s="19"/>
      <c r="R42" s="54" t="str">
        <f t="shared" si="13"/>
        <v/>
      </c>
      <c r="S42" s="76" t="str">
        <f t="shared" si="9"/>
        <v/>
      </c>
      <c r="T42" s="78" t="str">
        <f t="shared" si="14"/>
        <v/>
      </c>
      <c r="U42" s="77" t="str">
        <f t="shared" si="10"/>
        <v/>
      </c>
      <c r="V42" s="20"/>
      <c r="W42" s="32" t="str">
        <f t="shared" si="15"/>
        <v/>
      </c>
      <c r="X42" s="77" t="str">
        <f t="shared" si="16"/>
        <v/>
      </c>
      <c r="Y42" s="105"/>
    </row>
    <row r="43" spans="1:25" x14ac:dyDescent="0.35">
      <c r="A43" s="71" t="str">
        <f t="shared" ref="A43" si="19">IF(A13="", "", A13)</f>
        <v/>
      </c>
      <c r="B43" s="71" t="str">
        <f t="shared" ref="B43:E43" si="20">IF(B13="", "", B13)</f>
        <v/>
      </c>
      <c r="C43" s="71" t="str">
        <f t="shared" si="20"/>
        <v/>
      </c>
      <c r="D43" s="71" t="str">
        <f t="shared" si="20"/>
        <v/>
      </c>
      <c r="E43" s="71" t="str">
        <f t="shared" si="20"/>
        <v/>
      </c>
      <c r="F43" s="19"/>
      <c r="G43" s="19"/>
      <c r="H43" s="54" t="str">
        <f t="shared" si="6"/>
        <v/>
      </c>
      <c r="I43" s="51"/>
      <c r="J43" s="51"/>
      <c r="K43" s="51"/>
      <c r="L43" s="51"/>
      <c r="M43" s="75" t="str">
        <f t="shared" si="7"/>
        <v/>
      </c>
      <c r="N43" s="19"/>
      <c r="O43" s="19"/>
      <c r="P43" s="19"/>
      <c r="Q43" s="19"/>
      <c r="R43" s="54" t="str">
        <f t="shared" si="13"/>
        <v/>
      </c>
      <c r="S43" s="76" t="str">
        <f t="shared" si="9"/>
        <v/>
      </c>
      <c r="T43" s="78" t="str">
        <f t="shared" si="14"/>
        <v/>
      </c>
      <c r="U43" s="77" t="str">
        <f t="shared" si="10"/>
        <v/>
      </c>
      <c r="V43" s="20"/>
      <c r="W43" s="32" t="str">
        <f t="shared" si="15"/>
        <v/>
      </c>
      <c r="X43" s="77" t="str">
        <f t="shared" si="16"/>
        <v/>
      </c>
      <c r="Y43" s="105"/>
    </row>
    <row r="44" spans="1:25" x14ac:dyDescent="0.35">
      <c r="A44" s="71" t="str">
        <f t="shared" ref="A44" si="21">IF(A14="", "", A14)</f>
        <v/>
      </c>
      <c r="B44" s="71" t="str">
        <f t="shared" ref="B44:E44" si="22">IF(B14="", "", B14)</f>
        <v/>
      </c>
      <c r="C44" s="71" t="str">
        <f t="shared" si="22"/>
        <v/>
      </c>
      <c r="D44" s="71" t="str">
        <f t="shared" si="22"/>
        <v/>
      </c>
      <c r="E44" s="71" t="str">
        <f t="shared" si="22"/>
        <v/>
      </c>
      <c r="F44" s="19"/>
      <c r="G44" s="19"/>
      <c r="H44" s="54" t="str">
        <f t="shared" si="6"/>
        <v/>
      </c>
      <c r="I44" s="51"/>
      <c r="J44" s="51"/>
      <c r="K44" s="51"/>
      <c r="L44" s="51"/>
      <c r="M44" s="75" t="str">
        <f t="shared" si="7"/>
        <v/>
      </c>
      <c r="N44" s="19"/>
      <c r="O44" s="19"/>
      <c r="P44" s="19"/>
      <c r="Q44" s="19"/>
      <c r="R44" s="54" t="str">
        <f t="shared" si="13"/>
        <v/>
      </c>
      <c r="S44" s="76" t="str">
        <f t="shared" si="9"/>
        <v/>
      </c>
      <c r="T44" s="78" t="str">
        <f t="shared" si="14"/>
        <v/>
      </c>
      <c r="U44" s="77" t="str">
        <f t="shared" si="10"/>
        <v/>
      </c>
      <c r="V44" s="20"/>
      <c r="W44" s="32" t="str">
        <f t="shared" si="15"/>
        <v/>
      </c>
      <c r="X44" s="77" t="str">
        <f t="shared" si="16"/>
        <v/>
      </c>
      <c r="Y44" s="105"/>
    </row>
    <row r="45" spans="1:25" x14ac:dyDescent="0.35">
      <c r="A45" s="71" t="str">
        <f t="shared" ref="A45" si="23">IF(A15="", "", A15)</f>
        <v/>
      </c>
      <c r="B45" s="71" t="str">
        <f t="shared" ref="B45:E45" si="24">IF(B15="", "", B15)</f>
        <v/>
      </c>
      <c r="C45" s="71" t="str">
        <f t="shared" si="24"/>
        <v/>
      </c>
      <c r="D45" s="71" t="str">
        <f t="shared" si="24"/>
        <v/>
      </c>
      <c r="E45" s="71" t="str">
        <f t="shared" si="24"/>
        <v/>
      </c>
      <c r="F45" s="19"/>
      <c r="G45" s="19"/>
      <c r="H45" s="54" t="str">
        <f t="shared" si="6"/>
        <v/>
      </c>
      <c r="I45" s="51"/>
      <c r="J45" s="51"/>
      <c r="K45" s="51"/>
      <c r="L45" s="51"/>
      <c r="M45" s="75" t="str">
        <f t="shared" si="7"/>
        <v/>
      </c>
      <c r="N45" s="19"/>
      <c r="O45" s="19"/>
      <c r="P45" s="19"/>
      <c r="Q45" s="19"/>
      <c r="R45" s="54" t="str">
        <f t="shared" si="13"/>
        <v/>
      </c>
      <c r="S45" s="76" t="str">
        <f t="shared" si="9"/>
        <v/>
      </c>
      <c r="T45" s="78" t="str">
        <f t="shared" si="14"/>
        <v/>
      </c>
      <c r="U45" s="77" t="str">
        <f t="shared" si="10"/>
        <v/>
      </c>
      <c r="V45" s="20"/>
      <c r="W45" s="32" t="str">
        <f t="shared" si="15"/>
        <v/>
      </c>
      <c r="X45" s="77" t="str">
        <f t="shared" si="16"/>
        <v/>
      </c>
      <c r="Y45" s="105"/>
    </row>
    <row r="46" spans="1:25" x14ac:dyDescent="0.35">
      <c r="A46" s="71" t="str">
        <f t="shared" ref="A46" si="25">IF(A16="", "", A16)</f>
        <v/>
      </c>
      <c r="B46" s="71" t="str">
        <f t="shared" ref="B46:E46" si="26">IF(B16="", "", B16)</f>
        <v/>
      </c>
      <c r="C46" s="71" t="str">
        <f t="shared" si="26"/>
        <v/>
      </c>
      <c r="D46" s="71" t="str">
        <f t="shared" si="26"/>
        <v/>
      </c>
      <c r="E46" s="71" t="str">
        <f t="shared" si="26"/>
        <v/>
      </c>
      <c r="F46" s="19"/>
      <c r="G46" s="19"/>
      <c r="H46" s="54" t="str">
        <f t="shared" si="6"/>
        <v/>
      </c>
      <c r="I46" s="51"/>
      <c r="J46" s="51"/>
      <c r="K46" s="51"/>
      <c r="L46" s="51"/>
      <c r="M46" s="75" t="str">
        <f t="shared" si="7"/>
        <v/>
      </c>
      <c r="N46" s="19"/>
      <c r="O46" s="19"/>
      <c r="P46" s="19"/>
      <c r="Q46" s="19"/>
      <c r="R46" s="54" t="str">
        <f t="shared" si="13"/>
        <v/>
      </c>
      <c r="S46" s="76" t="str">
        <f t="shared" si="9"/>
        <v/>
      </c>
      <c r="T46" s="78" t="str">
        <f t="shared" si="14"/>
        <v/>
      </c>
      <c r="U46" s="77" t="str">
        <f t="shared" si="10"/>
        <v/>
      </c>
      <c r="V46" s="20"/>
      <c r="W46" s="32" t="str">
        <f t="shared" si="15"/>
        <v/>
      </c>
      <c r="X46" s="77" t="str">
        <f t="shared" si="16"/>
        <v/>
      </c>
      <c r="Y46" s="105"/>
    </row>
    <row r="47" spans="1:25" x14ac:dyDescent="0.35">
      <c r="A47" s="71" t="str">
        <f t="shared" ref="A47" si="27">IF(A17="", "", A17)</f>
        <v/>
      </c>
      <c r="B47" s="71" t="str">
        <f t="shared" ref="B47:E47" si="28">IF(B17="", "", B17)</f>
        <v/>
      </c>
      <c r="C47" s="71" t="str">
        <f t="shared" si="28"/>
        <v/>
      </c>
      <c r="D47" s="71" t="str">
        <f t="shared" si="28"/>
        <v/>
      </c>
      <c r="E47" s="71" t="str">
        <f t="shared" si="28"/>
        <v/>
      </c>
      <c r="F47" s="19"/>
      <c r="G47" s="19"/>
      <c r="H47" s="54" t="str">
        <f t="shared" si="6"/>
        <v/>
      </c>
      <c r="I47" s="51"/>
      <c r="J47" s="51"/>
      <c r="K47" s="51"/>
      <c r="L47" s="51"/>
      <c r="M47" s="75" t="str">
        <f t="shared" si="7"/>
        <v/>
      </c>
      <c r="N47" s="19"/>
      <c r="O47" s="19"/>
      <c r="P47" s="19"/>
      <c r="Q47" s="19"/>
      <c r="R47" s="54" t="str">
        <f t="shared" si="13"/>
        <v/>
      </c>
      <c r="S47" s="76" t="str">
        <f t="shared" si="9"/>
        <v/>
      </c>
      <c r="T47" s="78" t="str">
        <f t="shared" si="14"/>
        <v/>
      </c>
      <c r="U47" s="77" t="str">
        <f t="shared" si="10"/>
        <v/>
      </c>
      <c r="V47" s="20"/>
      <c r="W47" s="32" t="str">
        <f t="shared" si="15"/>
        <v/>
      </c>
      <c r="X47" s="77" t="str">
        <f t="shared" si="16"/>
        <v/>
      </c>
      <c r="Y47" s="105"/>
    </row>
    <row r="48" spans="1:25" x14ac:dyDescent="0.35">
      <c r="A48" s="71" t="str">
        <f t="shared" ref="A48" si="29">IF(A18="", "", A18)</f>
        <v/>
      </c>
      <c r="B48" s="71" t="str">
        <f t="shared" ref="B48:E48" si="30">IF(B18="", "", B18)</f>
        <v/>
      </c>
      <c r="C48" s="71" t="str">
        <f t="shared" si="30"/>
        <v/>
      </c>
      <c r="D48" s="71" t="str">
        <f t="shared" si="30"/>
        <v/>
      </c>
      <c r="E48" s="71" t="str">
        <f t="shared" si="30"/>
        <v/>
      </c>
      <c r="F48" s="19"/>
      <c r="G48" s="19"/>
      <c r="H48" s="54" t="str">
        <f t="shared" si="6"/>
        <v/>
      </c>
      <c r="I48" s="51"/>
      <c r="J48" s="51"/>
      <c r="K48" s="51"/>
      <c r="L48" s="51"/>
      <c r="M48" s="75" t="str">
        <f t="shared" si="7"/>
        <v/>
      </c>
      <c r="N48" s="19"/>
      <c r="O48" s="19"/>
      <c r="P48" s="19"/>
      <c r="Q48" s="19"/>
      <c r="R48" s="54" t="str">
        <f t="shared" si="13"/>
        <v/>
      </c>
      <c r="S48" s="76" t="str">
        <f t="shared" si="9"/>
        <v/>
      </c>
      <c r="T48" s="78" t="str">
        <f t="shared" si="14"/>
        <v/>
      </c>
      <c r="U48" s="77" t="str">
        <f t="shared" si="10"/>
        <v/>
      </c>
      <c r="V48" s="20"/>
      <c r="W48" s="32" t="str">
        <f t="shared" si="15"/>
        <v/>
      </c>
      <c r="X48" s="77" t="str">
        <f t="shared" si="16"/>
        <v/>
      </c>
      <c r="Y48" s="105"/>
    </row>
    <row r="49" spans="1:25" x14ac:dyDescent="0.35">
      <c r="A49" s="71" t="str">
        <f t="shared" ref="A49" si="31">IF(A19="", "", A19)</f>
        <v/>
      </c>
      <c r="B49" s="71" t="str">
        <f t="shared" ref="B49:E49" si="32">IF(B19="", "", B19)</f>
        <v/>
      </c>
      <c r="C49" s="71" t="str">
        <f t="shared" si="32"/>
        <v/>
      </c>
      <c r="D49" s="71" t="str">
        <f t="shared" si="32"/>
        <v/>
      </c>
      <c r="E49" s="71" t="str">
        <f t="shared" si="32"/>
        <v/>
      </c>
      <c r="F49" s="19"/>
      <c r="G49" s="19"/>
      <c r="H49" s="54" t="str">
        <f t="shared" si="6"/>
        <v/>
      </c>
      <c r="I49" s="51"/>
      <c r="J49" s="51"/>
      <c r="K49" s="51"/>
      <c r="L49" s="51"/>
      <c r="M49" s="75" t="str">
        <f t="shared" si="7"/>
        <v/>
      </c>
      <c r="N49" s="19"/>
      <c r="O49" s="19"/>
      <c r="P49" s="19"/>
      <c r="Q49" s="19"/>
      <c r="R49" s="54" t="str">
        <f t="shared" si="13"/>
        <v/>
      </c>
      <c r="S49" s="76" t="str">
        <f t="shared" si="9"/>
        <v/>
      </c>
      <c r="T49" s="78" t="str">
        <f t="shared" si="14"/>
        <v/>
      </c>
      <c r="U49" s="77" t="str">
        <f t="shared" si="10"/>
        <v/>
      </c>
      <c r="V49" s="20"/>
      <c r="W49" s="32" t="str">
        <f t="shared" si="15"/>
        <v/>
      </c>
      <c r="X49" s="77" t="str">
        <f t="shared" si="16"/>
        <v/>
      </c>
      <c r="Y49" s="105"/>
    </row>
    <row r="50" spans="1:25" x14ac:dyDescent="0.35">
      <c r="A50" s="71" t="str">
        <f t="shared" ref="A50" si="33">IF(A20="", "", A20)</f>
        <v/>
      </c>
      <c r="B50" s="71" t="str">
        <f t="shared" ref="B50:E50" si="34">IF(B20="", "", B20)</f>
        <v/>
      </c>
      <c r="C50" s="71" t="str">
        <f t="shared" si="34"/>
        <v/>
      </c>
      <c r="D50" s="71" t="str">
        <f t="shared" si="34"/>
        <v/>
      </c>
      <c r="E50" s="71" t="str">
        <f t="shared" si="34"/>
        <v/>
      </c>
      <c r="F50" s="19"/>
      <c r="G50" s="19"/>
      <c r="H50" s="54" t="str">
        <f t="shared" si="6"/>
        <v/>
      </c>
      <c r="I50" s="51"/>
      <c r="J50" s="51"/>
      <c r="K50" s="51"/>
      <c r="L50" s="51"/>
      <c r="M50" s="75" t="str">
        <f t="shared" si="7"/>
        <v/>
      </c>
      <c r="N50" s="19"/>
      <c r="O50" s="19"/>
      <c r="P50" s="19"/>
      <c r="Q50" s="19"/>
      <c r="R50" s="54" t="str">
        <f t="shared" si="13"/>
        <v/>
      </c>
      <c r="S50" s="76" t="str">
        <f t="shared" si="9"/>
        <v/>
      </c>
      <c r="T50" s="78" t="str">
        <f t="shared" si="14"/>
        <v/>
      </c>
      <c r="U50" s="77" t="str">
        <f t="shared" si="10"/>
        <v/>
      </c>
      <c r="V50" s="20"/>
      <c r="W50" s="32" t="str">
        <f t="shared" si="15"/>
        <v/>
      </c>
      <c r="X50" s="77" t="str">
        <f t="shared" si="16"/>
        <v/>
      </c>
      <c r="Y50" s="105"/>
    </row>
    <row r="51" spans="1:25" x14ac:dyDescent="0.35">
      <c r="A51" s="71" t="str">
        <f t="shared" ref="A51" si="35">IF(A21="", "", A21)</f>
        <v/>
      </c>
      <c r="B51" s="71" t="str">
        <f t="shared" ref="B51:E51" si="36">IF(B21="", "", B21)</f>
        <v/>
      </c>
      <c r="C51" s="71" t="str">
        <f t="shared" si="36"/>
        <v/>
      </c>
      <c r="D51" s="71" t="str">
        <f t="shared" si="36"/>
        <v/>
      </c>
      <c r="E51" s="71" t="str">
        <f t="shared" si="36"/>
        <v/>
      </c>
      <c r="F51" s="19"/>
      <c r="G51" s="19"/>
      <c r="H51" s="54" t="str">
        <f t="shared" si="6"/>
        <v/>
      </c>
      <c r="I51" s="51"/>
      <c r="J51" s="51"/>
      <c r="K51" s="51"/>
      <c r="L51" s="51"/>
      <c r="M51" s="75" t="str">
        <f t="shared" si="7"/>
        <v/>
      </c>
      <c r="N51" s="19"/>
      <c r="O51" s="19"/>
      <c r="P51" s="19"/>
      <c r="Q51" s="19"/>
      <c r="R51" s="54" t="str">
        <f t="shared" si="13"/>
        <v/>
      </c>
      <c r="S51" s="76" t="str">
        <f t="shared" si="9"/>
        <v/>
      </c>
      <c r="T51" s="78" t="str">
        <f t="shared" si="14"/>
        <v/>
      </c>
      <c r="U51" s="77" t="str">
        <f t="shared" si="10"/>
        <v/>
      </c>
      <c r="V51" s="20"/>
      <c r="W51" s="32" t="str">
        <f t="shared" si="15"/>
        <v/>
      </c>
      <c r="X51" s="77" t="str">
        <f t="shared" si="16"/>
        <v/>
      </c>
      <c r="Y51" s="105"/>
    </row>
    <row r="52" spans="1:25" x14ac:dyDescent="0.35">
      <c r="A52" s="71" t="str">
        <f t="shared" ref="A52" si="37">IF(A22="", "", A22)</f>
        <v/>
      </c>
      <c r="B52" s="71" t="str">
        <f t="shared" ref="B52:E52" si="38">IF(B22="", "", B22)</f>
        <v/>
      </c>
      <c r="C52" s="71" t="str">
        <f t="shared" si="38"/>
        <v/>
      </c>
      <c r="D52" s="71" t="str">
        <f t="shared" si="38"/>
        <v/>
      </c>
      <c r="E52" s="71" t="str">
        <f t="shared" si="38"/>
        <v/>
      </c>
      <c r="F52" s="19"/>
      <c r="G52" s="19"/>
      <c r="H52" s="54" t="str">
        <f t="shared" si="6"/>
        <v/>
      </c>
      <c r="I52" s="51"/>
      <c r="J52" s="51"/>
      <c r="K52" s="51"/>
      <c r="L52" s="51"/>
      <c r="M52" s="75" t="str">
        <f t="shared" si="7"/>
        <v/>
      </c>
      <c r="N52" s="19"/>
      <c r="O52" s="19"/>
      <c r="P52" s="19"/>
      <c r="Q52" s="19"/>
      <c r="R52" s="54" t="str">
        <f t="shared" si="13"/>
        <v/>
      </c>
      <c r="S52" s="76" t="str">
        <f t="shared" si="9"/>
        <v/>
      </c>
      <c r="T52" s="78" t="str">
        <f t="shared" si="14"/>
        <v/>
      </c>
      <c r="U52" s="77" t="str">
        <f t="shared" si="10"/>
        <v/>
      </c>
      <c r="V52" s="20"/>
      <c r="W52" s="32" t="str">
        <f t="shared" si="15"/>
        <v/>
      </c>
      <c r="X52" s="77" t="str">
        <f t="shared" si="16"/>
        <v/>
      </c>
      <c r="Y52" s="105"/>
    </row>
    <row r="53" spans="1:25" x14ac:dyDescent="0.35">
      <c r="A53" s="71" t="str">
        <f t="shared" ref="A53" si="39">IF(A23="", "", A23)</f>
        <v/>
      </c>
      <c r="B53" s="71" t="str">
        <f t="shared" ref="B53:E53" si="40">IF(B23="", "", B23)</f>
        <v/>
      </c>
      <c r="C53" s="71" t="str">
        <f t="shared" si="40"/>
        <v/>
      </c>
      <c r="D53" s="71" t="str">
        <f t="shared" si="40"/>
        <v/>
      </c>
      <c r="E53" s="71" t="str">
        <f t="shared" si="40"/>
        <v/>
      </c>
      <c r="F53" s="19"/>
      <c r="G53" s="19"/>
      <c r="H53" s="54" t="str">
        <f t="shared" si="6"/>
        <v/>
      </c>
      <c r="I53" s="51"/>
      <c r="J53" s="51"/>
      <c r="K53" s="51"/>
      <c r="L53" s="51"/>
      <c r="M53" s="75" t="str">
        <f t="shared" si="7"/>
        <v/>
      </c>
      <c r="N53" s="19"/>
      <c r="O53" s="19"/>
      <c r="P53" s="19"/>
      <c r="Q53" s="19"/>
      <c r="R53" s="54" t="str">
        <f t="shared" si="13"/>
        <v/>
      </c>
      <c r="S53" s="76" t="str">
        <f t="shared" si="9"/>
        <v/>
      </c>
      <c r="T53" s="78" t="str">
        <f t="shared" si="14"/>
        <v/>
      </c>
      <c r="U53" s="77" t="str">
        <f t="shared" si="10"/>
        <v/>
      </c>
      <c r="V53" s="20"/>
      <c r="W53" s="32" t="str">
        <f t="shared" si="15"/>
        <v/>
      </c>
      <c r="X53" s="77" t="str">
        <f t="shared" si="16"/>
        <v/>
      </c>
      <c r="Y53" s="105"/>
    </row>
    <row r="54" spans="1:25" x14ac:dyDescent="0.35">
      <c r="A54" s="71" t="str">
        <f t="shared" ref="A54" si="41">IF(A24="", "", A24)</f>
        <v/>
      </c>
      <c r="B54" s="71" t="str">
        <f t="shared" ref="B54:E54" si="42">IF(B24="", "", B24)</f>
        <v/>
      </c>
      <c r="C54" s="71" t="str">
        <f t="shared" si="42"/>
        <v/>
      </c>
      <c r="D54" s="71" t="str">
        <f t="shared" si="42"/>
        <v/>
      </c>
      <c r="E54" s="71" t="str">
        <f t="shared" si="42"/>
        <v/>
      </c>
      <c r="F54" s="19"/>
      <c r="G54" s="19"/>
      <c r="H54" s="54" t="str">
        <f t="shared" si="6"/>
        <v/>
      </c>
      <c r="I54" s="51"/>
      <c r="J54" s="51"/>
      <c r="K54" s="51"/>
      <c r="L54" s="51"/>
      <c r="M54" s="75" t="str">
        <f t="shared" si="7"/>
        <v/>
      </c>
      <c r="N54" s="19"/>
      <c r="O54" s="19"/>
      <c r="P54" s="19"/>
      <c r="Q54" s="19"/>
      <c r="R54" s="54" t="str">
        <f t="shared" si="13"/>
        <v/>
      </c>
      <c r="S54" s="76" t="str">
        <f t="shared" si="9"/>
        <v/>
      </c>
      <c r="T54" s="78" t="str">
        <f t="shared" si="14"/>
        <v/>
      </c>
      <c r="U54" s="77" t="str">
        <f t="shared" si="10"/>
        <v/>
      </c>
      <c r="V54" s="20"/>
      <c r="W54" s="32" t="str">
        <f t="shared" si="15"/>
        <v/>
      </c>
      <c r="X54" s="77" t="str">
        <f t="shared" si="16"/>
        <v/>
      </c>
      <c r="Y54" s="105"/>
    </row>
    <row r="55" spans="1:25" x14ac:dyDescent="0.35">
      <c r="A55" s="71" t="str">
        <f t="shared" ref="A55" si="43">IF(A25="", "", A25)</f>
        <v/>
      </c>
      <c r="B55" s="71" t="str">
        <f t="shared" ref="B55:E55" si="44">IF(B25="", "", B25)</f>
        <v/>
      </c>
      <c r="C55" s="71" t="str">
        <f t="shared" si="44"/>
        <v/>
      </c>
      <c r="D55" s="71" t="str">
        <f t="shared" si="44"/>
        <v/>
      </c>
      <c r="E55" s="71" t="str">
        <f t="shared" si="44"/>
        <v/>
      </c>
      <c r="F55" s="19"/>
      <c r="G55" s="19"/>
      <c r="H55" s="54" t="str">
        <f t="shared" si="6"/>
        <v/>
      </c>
      <c r="I55" s="51"/>
      <c r="J55" s="51"/>
      <c r="K55" s="51"/>
      <c r="L55" s="51"/>
      <c r="M55" s="75" t="str">
        <f t="shared" si="7"/>
        <v/>
      </c>
      <c r="N55" s="19"/>
      <c r="O55" s="19"/>
      <c r="P55" s="19"/>
      <c r="Q55" s="19"/>
      <c r="R55" s="54" t="str">
        <f t="shared" si="13"/>
        <v/>
      </c>
      <c r="S55" s="76" t="str">
        <f t="shared" si="9"/>
        <v/>
      </c>
      <c r="T55" s="78" t="str">
        <f t="shared" si="14"/>
        <v/>
      </c>
      <c r="U55" s="77" t="str">
        <f t="shared" si="10"/>
        <v/>
      </c>
      <c r="V55" s="20"/>
      <c r="W55" s="32" t="str">
        <f t="shared" si="15"/>
        <v/>
      </c>
      <c r="X55" s="77" t="str">
        <f t="shared" si="16"/>
        <v/>
      </c>
      <c r="Y55" s="105"/>
    </row>
    <row r="56" spans="1:25" x14ac:dyDescent="0.35">
      <c r="A56" s="71" t="str">
        <f t="shared" ref="A56" si="45">IF(A26="", "", A26)</f>
        <v/>
      </c>
      <c r="B56" s="71" t="str">
        <f t="shared" ref="B56:E56" si="46">IF(B26="", "", B26)</f>
        <v/>
      </c>
      <c r="C56" s="71" t="str">
        <f t="shared" si="46"/>
        <v/>
      </c>
      <c r="D56" s="71" t="str">
        <f t="shared" si="46"/>
        <v/>
      </c>
      <c r="E56" s="71" t="str">
        <f t="shared" si="46"/>
        <v/>
      </c>
      <c r="F56" s="19"/>
      <c r="G56" s="19"/>
      <c r="H56" s="54" t="str">
        <f t="shared" si="6"/>
        <v/>
      </c>
      <c r="I56" s="51"/>
      <c r="J56" s="51"/>
      <c r="K56" s="51"/>
      <c r="L56" s="51"/>
      <c r="M56" s="75" t="str">
        <f t="shared" si="7"/>
        <v/>
      </c>
      <c r="N56" s="19"/>
      <c r="O56" s="19"/>
      <c r="P56" s="19"/>
      <c r="Q56" s="19"/>
      <c r="R56" s="54" t="str">
        <f t="shared" si="13"/>
        <v/>
      </c>
      <c r="S56" s="76" t="str">
        <f t="shared" si="9"/>
        <v/>
      </c>
      <c r="T56" s="78" t="str">
        <f t="shared" si="14"/>
        <v/>
      </c>
      <c r="U56" s="77" t="str">
        <f t="shared" si="10"/>
        <v/>
      </c>
      <c r="V56" s="20"/>
      <c r="W56" s="32" t="str">
        <f t="shared" si="15"/>
        <v/>
      </c>
      <c r="X56" s="77" t="str">
        <f t="shared" si="16"/>
        <v/>
      </c>
      <c r="Y56" s="105"/>
    </row>
    <row r="57" spans="1:25" x14ac:dyDescent="0.35">
      <c r="A57" s="71" t="str">
        <f t="shared" ref="A57" si="47">IF(A27="", "", A27)</f>
        <v/>
      </c>
      <c r="B57" s="71" t="str">
        <f t="shared" ref="B57:E57" si="48">IF(B27="", "", B27)</f>
        <v/>
      </c>
      <c r="C57" s="71" t="str">
        <f t="shared" si="48"/>
        <v/>
      </c>
      <c r="D57" s="71" t="str">
        <f t="shared" si="48"/>
        <v/>
      </c>
      <c r="E57" s="71" t="str">
        <f t="shared" si="48"/>
        <v/>
      </c>
      <c r="F57" s="19"/>
      <c r="G57" s="19"/>
      <c r="H57" s="54" t="str">
        <f t="shared" si="6"/>
        <v/>
      </c>
      <c r="I57" s="51"/>
      <c r="J57" s="51"/>
      <c r="K57" s="51"/>
      <c r="L57" s="51"/>
      <c r="M57" s="75" t="str">
        <f t="shared" si="7"/>
        <v/>
      </c>
      <c r="N57" s="19"/>
      <c r="O57" s="19"/>
      <c r="P57" s="19"/>
      <c r="Q57" s="19"/>
      <c r="R57" s="54" t="str">
        <f t="shared" si="13"/>
        <v/>
      </c>
      <c r="S57" s="76" t="str">
        <f t="shared" si="9"/>
        <v/>
      </c>
      <c r="T57" s="78" t="str">
        <f t="shared" si="14"/>
        <v/>
      </c>
      <c r="U57" s="77" t="str">
        <f t="shared" si="10"/>
        <v/>
      </c>
      <c r="V57" s="20"/>
      <c r="W57" s="32" t="str">
        <f t="shared" si="15"/>
        <v/>
      </c>
      <c r="X57" s="77" t="str">
        <f t="shared" si="16"/>
        <v/>
      </c>
      <c r="Y57" s="105"/>
    </row>
    <row r="58" spans="1:25" x14ac:dyDescent="0.35">
      <c r="A58" s="71" t="str">
        <f t="shared" ref="A58" si="49">IF(A28="", "", A28)</f>
        <v/>
      </c>
      <c r="B58" s="71" t="str">
        <f t="shared" ref="B58:E58" si="50">IF(B28="", "", B28)</f>
        <v/>
      </c>
      <c r="C58" s="71" t="str">
        <f t="shared" si="50"/>
        <v/>
      </c>
      <c r="D58" s="71" t="str">
        <f t="shared" si="50"/>
        <v/>
      </c>
      <c r="E58" s="71" t="str">
        <f t="shared" si="50"/>
        <v/>
      </c>
      <c r="F58" s="19"/>
      <c r="G58" s="19"/>
      <c r="H58" s="54" t="str">
        <f t="shared" si="6"/>
        <v/>
      </c>
      <c r="I58" s="51"/>
      <c r="J58" s="51"/>
      <c r="K58" s="51"/>
      <c r="L58" s="51"/>
      <c r="M58" s="75" t="str">
        <f t="shared" si="7"/>
        <v/>
      </c>
      <c r="N58" s="19"/>
      <c r="O58" s="19"/>
      <c r="P58" s="19"/>
      <c r="Q58" s="19"/>
      <c r="R58" s="54" t="str">
        <f t="shared" si="13"/>
        <v/>
      </c>
      <c r="S58" s="76" t="str">
        <f t="shared" si="9"/>
        <v/>
      </c>
      <c r="T58" s="78" t="str">
        <f t="shared" si="14"/>
        <v/>
      </c>
      <c r="U58" s="77" t="str">
        <f t="shared" si="10"/>
        <v/>
      </c>
      <c r="V58" s="20"/>
      <c r="W58" s="32" t="str">
        <f t="shared" si="15"/>
        <v/>
      </c>
      <c r="X58" s="77" t="str">
        <f t="shared" si="16"/>
        <v/>
      </c>
      <c r="Y58" s="105"/>
    </row>
    <row r="59" spans="1:25" x14ac:dyDescent="0.35">
      <c r="A59" s="71" t="str">
        <f t="shared" ref="A59" si="51">IF(A29="", "", A29)</f>
        <v/>
      </c>
      <c r="B59" s="71" t="str">
        <f t="shared" ref="B59:E59" si="52">IF(B29="", "", B29)</f>
        <v/>
      </c>
      <c r="C59" s="71" t="str">
        <f t="shared" si="52"/>
        <v/>
      </c>
      <c r="D59" s="71" t="str">
        <f t="shared" si="52"/>
        <v/>
      </c>
      <c r="E59" s="71" t="str">
        <f t="shared" si="52"/>
        <v/>
      </c>
      <c r="F59" s="19"/>
      <c r="G59" s="19"/>
      <c r="H59" s="54" t="str">
        <f t="shared" si="6"/>
        <v/>
      </c>
      <c r="I59" s="51"/>
      <c r="J59" s="51"/>
      <c r="K59" s="51"/>
      <c r="L59" s="51"/>
      <c r="M59" s="75" t="str">
        <f t="shared" si="7"/>
        <v/>
      </c>
      <c r="N59" s="19"/>
      <c r="O59" s="19"/>
      <c r="P59" s="19"/>
      <c r="Q59" s="19"/>
      <c r="R59" s="54" t="str">
        <f t="shared" si="13"/>
        <v/>
      </c>
      <c r="S59" s="76" t="str">
        <f t="shared" si="9"/>
        <v/>
      </c>
      <c r="T59" s="78" t="str">
        <f t="shared" si="14"/>
        <v/>
      </c>
      <c r="U59" s="77" t="str">
        <f t="shared" si="10"/>
        <v/>
      </c>
      <c r="V59" s="20"/>
      <c r="W59" s="32" t="str">
        <f t="shared" si="15"/>
        <v/>
      </c>
      <c r="X59" s="77" t="str">
        <f t="shared" si="16"/>
        <v/>
      </c>
      <c r="Y59" s="105"/>
    </row>
    <row r="60" spans="1:25" s="31" customFormat="1" x14ac:dyDescent="0.35">
      <c r="A60" s="71" t="str">
        <f t="shared" ref="A60" si="53">IF(A30="", "", A30)</f>
        <v/>
      </c>
      <c r="B60" s="71" t="str">
        <f t="shared" ref="B60:E60" si="54">IF(B30="", "", B30)</f>
        <v/>
      </c>
      <c r="C60" s="71" t="str">
        <f t="shared" si="54"/>
        <v/>
      </c>
      <c r="D60" s="71" t="str">
        <f t="shared" si="54"/>
        <v/>
      </c>
      <c r="E60" s="71" t="str">
        <f t="shared" si="54"/>
        <v/>
      </c>
      <c r="F60" s="19"/>
      <c r="G60" s="19"/>
      <c r="H60" s="54" t="str">
        <f t="shared" si="6"/>
        <v/>
      </c>
      <c r="I60" s="51"/>
      <c r="J60" s="51"/>
      <c r="K60" s="51"/>
      <c r="L60" s="51"/>
      <c r="M60" s="75" t="str">
        <f t="shared" ref="M60:M66" si="55">IF(B60="", "", SUM(I60:L60))</f>
        <v/>
      </c>
      <c r="N60" s="19"/>
      <c r="O60" s="19"/>
      <c r="P60" s="19"/>
      <c r="Q60" s="19"/>
      <c r="R60" s="54" t="str">
        <f t="shared" si="13"/>
        <v/>
      </c>
      <c r="S60" s="76" t="str">
        <f t="shared" si="9"/>
        <v/>
      </c>
      <c r="T60" s="78" t="str">
        <f t="shared" si="14"/>
        <v/>
      </c>
      <c r="U60" s="77" t="str">
        <f t="shared" ref="U60:U66" si="56">IF(S60="", "", S60*T60)</f>
        <v/>
      </c>
      <c r="V60" s="20"/>
      <c r="W60" s="32" t="str">
        <f t="shared" ref="W60:W66" si="57">IF(U60="", "", (U60-U30)/U30)</f>
        <v/>
      </c>
      <c r="X60" s="77" t="str">
        <f t="shared" ref="X60:X66" si="58">IF(U60="", "", (U60-U30))</f>
        <v/>
      </c>
      <c r="Y60" s="105"/>
    </row>
    <row r="61" spans="1:25" s="31" customFormat="1" x14ac:dyDescent="0.35">
      <c r="A61" s="71" t="str">
        <f t="shared" ref="A61" si="59">IF(A31="", "", A31)</f>
        <v/>
      </c>
      <c r="B61" s="71" t="str">
        <f t="shared" ref="B61:E61" si="60">IF(B31="", "", B31)</f>
        <v/>
      </c>
      <c r="C61" s="71" t="str">
        <f t="shared" si="60"/>
        <v/>
      </c>
      <c r="D61" s="71" t="str">
        <f t="shared" si="60"/>
        <v/>
      </c>
      <c r="E61" s="71" t="str">
        <f t="shared" si="60"/>
        <v/>
      </c>
      <c r="F61" s="19"/>
      <c r="G61" s="19"/>
      <c r="H61" s="54" t="str">
        <f t="shared" si="6"/>
        <v/>
      </c>
      <c r="I61" s="51"/>
      <c r="J61" s="51"/>
      <c r="K61" s="51"/>
      <c r="L61" s="51"/>
      <c r="M61" s="75" t="str">
        <f t="shared" si="55"/>
        <v/>
      </c>
      <c r="N61" s="19"/>
      <c r="O61" s="19"/>
      <c r="P61" s="19"/>
      <c r="Q61" s="19"/>
      <c r="R61" s="54" t="str">
        <f t="shared" si="13"/>
        <v/>
      </c>
      <c r="S61" s="76" t="str">
        <f t="shared" si="9"/>
        <v/>
      </c>
      <c r="T61" s="78" t="str">
        <f t="shared" si="14"/>
        <v/>
      </c>
      <c r="U61" s="77" t="str">
        <f t="shared" si="56"/>
        <v/>
      </c>
      <c r="V61" s="20"/>
      <c r="W61" s="32" t="str">
        <f t="shared" si="57"/>
        <v/>
      </c>
      <c r="X61" s="77" t="str">
        <f t="shared" si="58"/>
        <v/>
      </c>
      <c r="Y61" s="105"/>
    </row>
    <row r="62" spans="1:25" s="31" customFormat="1" x14ac:dyDescent="0.35">
      <c r="A62" s="71" t="str">
        <f t="shared" ref="A62" si="61">IF(A32="", "", A32)</f>
        <v/>
      </c>
      <c r="B62" s="71" t="str">
        <f t="shared" ref="B62:E62" si="62">IF(B32="", "", B32)</f>
        <v/>
      </c>
      <c r="C62" s="71" t="str">
        <f t="shared" si="62"/>
        <v/>
      </c>
      <c r="D62" s="71" t="str">
        <f t="shared" si="62"/>
        <v/>
      </c>
      <c r="E62" s="71" t="str">
        <f t="shared" si="62"/>
        <v/>
      </c>
      <c r="F62" s="19"/>
      <c r="G62" s="19"/>
      <c r="H62" s="54" t="str">
        <f t="shared" si="6"/>
        <v/>
      </c>
      <c r="I62" s="51"/>
      <c r="J62" s="51"/>
      <c r="K62" s="51"/>
      <c r="L62" s="51"/>
      <c r="M62" s="75" t="str">
        <f t="shared" si="55"/>
        <v/>
      </c>
      <c r="N62" s="19"/>
      <c r="O62" s="19"/>
      <c r="P62" s="19"/>
      <c r="Q62" s="19"/>
      <c r="R62" s="54" t="str">
        <f t="shared" si="13"/>
        <v/>
      </c>
      <c r="S62" s="76" t="str">
        <f t="shared" si="9"/>
        <v/>
      </c>
      <c r="T62" s="78" t="str">
        <f t="shared" si="14"/>
        <v/>
      </c>
      <c r="U62" s="77" t="str">
        <f t="shared" si="56"/>
        <v/>
      </c>
      <c r="V62" s="20"/>
      <c r="W62" s="32" t="str">
        <f t="shared" si="57"/>
        <v/>
      </c>
      <c r="X62" s="77" t="str">
        <f t="shared" si="58"/>
        <v/>
      </c>
      <c r="Y62" s="105"/>
    </row>
    <row r="63" spans="1:25" x14ac:dyDescent="0.35">
      <c r="A63" s="71" t="str">
        <f t="shared" ref="A63" si="63">IF(A33="", "", A33)</f>
        <v/>
      </c>
      <c r="B63" s="71" t="str">
        <f t="shared" ref="B63:E63" si="64">IF(B33="", "", B33)</f>
        <v/>
      </c>
      <c r="C63" s="71" t="str">
        <f t="shared" si="64"/>
        <v/>
      </c>
      <c r="D63" s="71" t="str">
        <f t="shared" si="64"/>
        <v/>
      </c>
      <c r="E63" s="71" t="str">
        <f t="shared" si="64"/>
        <v/>
      </c>
      <c r="F63" s="19"/>
      <c r="G63" s="19"/>
      <c r="H63" s="54" t="str">
        <f t="shared" si="6"/>
        <v/>
      </c>
      <c r="I63" s="51"/>
      <c r="J63" s="51"/>
      <c r="K63" s="51"/>
      <c r="L63" s="51"/>
      <c r="M63" s="75" t="str">
        <f t="shared" si="55"/>
        <v/>
      </c>
      <c r="N63" s="19"/>
      <c r="O63" s="19"/>
      <c r="P63" s="19"/>
      <c r="Q63" s="19"/>
      <c r="R63" s="54" t="str">
        <f t="shared" si="13"/>
        <v/>
      </c>
      <c r="S63" s="76" t="str">
        <f t="shared" si="9"/>
        <v/>
      </c>
      <c r="T63" s="78" t="str">
        <f t="shared" si="14"/>
        <v/>
      </c>
      <c r="U63" s="77" t="str">
        <f t="shared" si="56"/>
        <v/>
      </c>
      <c r="V63" s="20"/>
      <c r="W63" s="32" t="str">
        <f t="shared" si="57"/>
        <v/>
      </c>
      <c r="X63" s="77" t="str">
        <f t="shared" si="58"/>
        <v/>
      </c>
      <c r="Y63" s="105"/>
    </row>
    <row r="64" spans="1:25" x14ac:dyDescent="0.35">
      <c r="A64" s="71" t="str">
        <f t="shared" ref="A64" si="65">IF(A34="", "", A34)</f>
        <v/>
      </c>
      <c r="B64" s="71" t="str">
        <f t="shared" ref="B64:E64" si="66">IF(B34="", "", B34)</f>
        <v/>
      </c>
      <c r="C64" s="71" t="str">
        <f t="shared" si="66"/>
        <v/>
      </c>
      <c r="D64" s="71" t="str">
        <f t="shared" si="66"/>
        <v/>
      </c>
      <c r="E64" s="71" t="str">
        <f t="shared" si="66"/>
        <v/>
      </c>
      <c r="F64" s="19"/>
      <c r="G64" s="19"/>
      <c r="H64" s="54" t="str">
        <f t="shared" si="6"/>
        <v/>
      </c>
      <c r="I64" s="51"/>
      <c r="J64" s="51"/>
      <c r="K64" s="51"/>
      <c r="L64" s="51"/>
      <c r="M64" s="75" t="str">
        <f t="shared" si="55"/>
        <v/>
      </c>
      <c r="N64" s="19"/>
      <c r="O64" s="19"/>
      <c r="P64" s="19"/>
      <c r="Q64" s="19"/>
      <c r="R64" s="54" t="str">
        <f t="shared" si="13"/>
        <v/>
      </c>
      <c r="S64" s="76" t="str">
        <f t="shared" si="9"/>
        <v/>
      </c>
      <c r="T64" s="78" t="str">
        <f t="shared" si="14"/>
        <v/>
      </c>
      <c r="U64" s="77" t="str">
        <f t="shared" si="56"/>
        <v/>
      </c>
      <c r="V64" s="20"/>
      <c r="W64" s="32" t="str">
        <f t="shared" si="57"/>
        <v/>
      </c>
      <c r="X64" s="77" t="str">
        <f t="shared" si="58"/>
        <v/>
      </c>
      <c r="Y64" s="105"/>
    </row>
    <row r="65" spans="1:25" x14ac:dyDescent="0.35">
      <c r="A65" s="71" t="str">
        <f t="shared" ref="A65" si="67">IF(A35="", "", A35)</f>
        <v/>
      </c>
      <c r="B65" s="71" t="str">
        <f t="shared" ref="B65:E65" si="68">IF(B35="", "", B35)</f>
        <v/>
      </c>
      <c r="C65" s="71" t="str">
        <f t="shared" si="68"/>
        <v/>
      </c>
      <c r="D65" s="71" t="str">
        <f t="shared" si="68"/>
        <v/>
      </c>
      <c r="E65" s="71" t="str">
        <f t="shared" si="68"/>
        <v/>
      </c>
      <c r="F65" s="19"/>
      <c r="G65" s="19"/>
      <c r="H65" s="54" t="str">
        <f t="shared" si="6"/>
        <v/>
      </c>
      <c r="I65" s="51"/>
      <c r="J65" s="51"/>
      <c r="K65" s="51"/>
      <c r="L65" s="51"/>
      <c r="M65" s="75" t="str">
        <f t="shared" si="55"/>
        <v/>
      </c>
      <c r="N65" s="19"/>
      <c r="O65" s="19"/>
      <c r="P65" s="19"/>
      <c r="Q65" s="19"/>
      <c r="R65" s="54" t="str">
        <f t="shared" si="13"/>
        <v/>
      </c>
      <c r="S65" s="76" t="str">
        <f t="shared" si="9"/>
        <v/>
      </c>
      <c r="T65" s="78" t="str">
        <f t="shared" si="14"/>
        <v/>
      </c>
      <c r="U65" s="77" t="str">
        <f t="shared" si="56"/>
        <v/>
      </c>
      <c r="V65" s="20"/>
      <c r="W65" s="32" t="str">
        <f t="shared" si="57"/>
        <v/>
      </c>
      <c r="X65" s="77" t="str">
        <f t="shared" si="58"/>
        <v/>
      </c>
      <c r="Y65" s="105"/>
    </row>
    <row r="66" spans="1:25" x14ac:dyDescent="0.35">
      <c r="A66" s="71" t="str">
        <f t="shared" ref="A66" si="69">IF(A36="", "", A36)</f>
        <v/>
      </c>
      <c r="B66" s="71" t="str">
        <f t="shared" ref="B66:E66" si="70">IF(B36="", "", B36)</f>
        <v/>
      </c>
      <c r="C66" s="71" t="str">
        <f t="shared" si="70"/>
        <v/>
      </c>
      <c r="D66" s="71" t="str">
        <f t="shared" si="70"/>
        <v/>
      </c>
      <c r="E66" s="71" t="str">
        <f t="shared" si="70"/>
        <v/>
      </c>
      <c r="F66" s="19"/>
      <c r="G66" s="19"/>
      <c r="H66" s="54" t="str">
        <f t="shared" si="6"/>
        <v/>
      </c>
      <c r="I66" s="51"/>
      <c r="J66" s="51"/>
      <c r="K66" s="51"/>
      <c r="L66" s="51"/>
      <c r="M66" s="75" t="str">
        <f t="shared" si="55"/>
        <v/>
      </c>
      <c r="N66" s="19"/>
      <c r="O66" s="19"/>
      <c r="P66" s="19"/>
      <c r="Q66" s="19"/>
      <c r="R66" s="54" t="str">
        <f t="shared" si="13"/>
        <v/>
      </c>
      <c r="S66" s="76" t="str">
        <f t="shared" si="9"/>
        <v/>
      </c>
      <c r="T66" s="78" t="str">
        <f t="shared" si="14"/>
        <v/>
      </c>
      <c r="U66" s="77" t="str">
        <f t="shared" si="56"/>
        <v/>
      </c>
      <c r="V66" s="20"/>
      <c r="W66" s="32" t="str">
        <f t="shared" si="57"/>
        <v/>
      </c>
      <c r="X66" s="77" t="str">
        <f t="shared" si="58"/>
        <v/>
      </c>
      <c r="Y66" s="105"/>
    </row>
  </sheetData>
  <sheetProtection autoFilter="0" pivotTables="0"/>
  <protectedRanges>
    <protectedRange sqref="I40:L66" name="Range3"/>
  </protectedRanges>
  <mergeCells count="14">
    <mergeCell ref="A37:Y37"/>
    <mergeCell ref="F38:H38"/>
    <mergeCell ref="I38:M38"/>
    <mergeCell ref="N38:Q38"/>
    <mergeCell ref="R8:U8"/>
    <mergeCell ref="R38:U38"/>
    <mergeCell ref="A38:E38"/>
    <mergeCell ref="C1:V6"/>
    <mergeCell ref="G7:I7"/>
    <mergeCell ref="J7:N7"/>
    <mergeCell ref="F8:H8"/>
    <mergeCell ref="I8:M8"/>
    <mergeCell ref="N8:Q8"/>
    <mergeCell ref="A8:E8"/>
  </mergeCells>
  <pageMargins left="0.7" right="0.7" top="0.75" bottom="0.75" header="0.3" footer="0.3"/>
  <pageSetup orientation="portrait" r:id="rId1"/>
  <cellWatches>
    <cellWatch r="S10"/>
  </cellWatches>
  <extLst>
    <ext xmlns:x14="http://schemas.microsoft.com/office/spreadsheetml/2009/9/main" uri="{CCE6A557-97BC-4b89-ADB6-D9C93CAAB3DF}">
      <x14:dataValidations xmlns:xm="http://schemas.microsoft.com/office/excel/2006/main" count="1">
        <x14:dataValidation type="list" allowBlank="1" showInputMessage="1" showErrorMessage="1" xr:uid="{1694AFAE-272B-4C62-B1D3-D3FF7CD108F1}">
          <x14:formula1>
            <xm:f>List!$B$2:$B$7</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sheetPr>
  <dimension ref="A1:R66"/>
  <sheetViews>
    <sheetView zoomScaleNormal="100" workbookViewId="0">
      <selection activeCell="A40" sqref="A40"/>
    </sheetView>
  </sheetViews>
  <sheetFormatPr defaultColWidth="123.7265625" defaultRowHeight="14.5" x14ac:dyDescent="0.35"/>
  <cols>
    <col min="1" max="1" width="12.90625" style="5" customWidth="1"/>
    <col min="2" max="2" width="26.453125" style="5" customWidth="1"/>
    <col min="3" max="3" width="9.7265625" style="5" customWidth="1"/>
    <col min="4" max="4" width="12.7265625" style="5" customWidth="1"/>
    <col min="5" max="5" width="18.453125" style="5" customWidth="1"/>
    <col min="6" max="6" width="13.08984375" style="5" customWidth="1"/>
    <col min="7" max="7" width="14.1796875" style="5" customWidth="1"/>
    <col min="8" max="8" width="18.54296875" style="5" customWidth="1"/>
    <col min="9" max="9" width="13.6328125" style="5" customWidth="1"/>
    <col min="10" max="10" width="16" style="5" customWidth="1"/>
    <col min="11" max="11" width="19.26953125" style="5" customWidth="1"/>
    <col min="12" max="12" width="13.453125" style="5" customWidth="1"/>
    <col min="13" max="13" width="14.6328125" style="5" customWidth="1"/>
    <col min="14" max="14" width="14" style="5" customWidth="1"/>
    <col min="15" max="15" width="13.54296875" style="5" customWidth="1"/>
    <col min="16" max="16" width="25.54296875" style="5" customWidth="1"/>
    <col min="17" max="17" width="14.08984375" style="5" customWidth="1"/>
    <col min="18" max="18" width="43.81640625" style="5" customWidth="1"/>
    <col min="19" max="19" width="100.1796875" style="5" customWidth="1"/>
    <col min="20" max="16384" width="123.7265625" style="5"/>
  </cols>
  <sheetData>
    <row r="1" spans="1:18" ht="14.5" customHeight="1" x14ac:dyDescent="0.35">
      <c r="A1" s="57" t="s">
        <v>19</v>
      </c>
      <c r="B1" s="81">
        <f>'CVS Bill of Materials'!B1</f>
        <v>0</v>
      </c>
      <c r="C1" s="4"/>
      <c r="D1" s="136" t="s">
        <v>112</v>
      </c>
      <c r="E1" s="137"/>
      <c r="F1" s="137"/>
      <c r="G1" s="137"/>
      <c r="H1" s="137"/>
      <c r="I1" s="137"/>
      <c r="J1" s="137"/>
      <c r="K1" s="137"/>
    </row>
    <row r="2" spans="1:18" ht="14.5" customHeight="1" x14ac:dyDescent="0.35">
      <c r="A2" s="58" t="s">
        <v>20</v>
      </c>
      <c r="B2" s="82">
        <f>'CVS Bill of Materials'!B2</f>
        <v>0</v>
      </c>
      <c r="C2" s="4"/>
      <c r="D2" s="136"/>
      <c r="E2" s="137"/>
      <c r="F2" s="137"/>
      <c r="G2" s="137"/>
      <c r="H2" s="137"/>
      <c r="I2" s="137"/>
      <c r="J2" s="137"/>
      <c r="K2" s="137"/>
    </row>
    <row r="3" spans="1:18" ht="14.5" customHeight="1" x14ac:dyDescent="0.35">
      <c r="A3" s="58" t="s">
        <v>0</v>
      </c>
      <c r="B3" s="83">
        <f>'CVS Bill of Materials'!B3</f>
        <v>0</v>
      </c>
      <c r="C3" s="4"/>
      <c r="D3" s="136"/>
      <c r="E3" s="137"/>
      <c r="F3" s="137"/>
      <c r="G3" s="137"/>
      <c r="H3" s="137"/>
      <c r="I3" s="137"/>
      <c r="J3" s="137"/>
      <c r="K3" s="137"/>
    </row>
    <row r="4" spans="1:18" ht="15" customHeight="1" thickBot="1" x14ac:dyDescent="0.4">
      <c r="A4" s="59" t="s">
        <v>39</v>
      </c>
      <c r="B4" s="83">
        <f>'CVS Bill of Materials'!B4</f>
        <v>0</v>
      </c>
      <c r="C4" s="4"/>
      <c r="D4" s="136"/>
      <c r="E4" s="137"/>
      <c r="F4" s="137"/>
      <c r="G4" s="137"/>
      <c r="H4" s="137"/>
      <c r="I4" s="137"/>
      <c r="J4" s="137"/>
      <c r="K4" s="137"/>
    </row>
    <row r="5" spans="1:18" ht="14.5" customHeight="1" x14ac:dyDescent="0.35">
      <c r="A5" s="6"/>
      <c r="B5" s="7"/>
      <c r="C5" s="4"/>
      <c r="D5" s="136"/>
      <c r="E5" s="137"/>
      <c r="F5" s="137"/>
      <c r="G5" s="137"/>
      <c r="H5" s="137"/>
      <c r="I5" s="137"/>
      <c r="J5" s="137"/>
      <c r="K5" s="137"/>
    </row>
    <row r="6" spans="1:18" ht="15" customHeight="1" x14ac:dyDescent="0.35">
      <c r="A6" s="6"/>
      <c r="B6" s="7"/>
      <c r="C6" s="4"/>
      <c r="D6" s="136"/>
      <c r="E6" s="137"/>
      <c r="F6" s="137"/>
      <c r="G6" s="137"/>
      <c r="H6" s="137"/>
      <c r="I6" s="137"/>
      <c r="J6" s="137"/>
      <c r="K6" s="137"/>
    </row>
    <row r="7" spans="1:18" ht="15" thickBot="1" x14ac:dyDescent="0.4">
      <c r="A7" s="4"/>
      <c r="B7" s="4"/>
      <c r="C7" s="4"/>
      <c r="D7" s="4"/>
      <c r="E7" s="4"/>
      <c r="F7" s="4"/>
      <c r="G7" s="4"/>
      <c r="H7" s="4"/>
      <c r="I7" s="4"/>
      <c r="J7" s="4"/>
      <c r="K7" s="4"/>
    </row>
    <row r="8" spans="1:18" ht="15" thickBot="1" x14ac:dyDescent="0.4">
      <c r="A8" s="128" t="s">
        <v>17</v>
      </c>
      <c r="B8" s="129"/>
      <c r="C8" s="129"/>
      <c r="D8" s="130"/>
      <c r="E8" s="143" t="s">
        <v>32</v>
      </c>
      <c r="F8" s="144"/>
      <c r="G8" s="144"/>
      <c r="H8" s="145" t="s">
        <v>33</v>
      </c>
      <c r="I8" s="146"/>
      <c r="J8" s="146"/>
      <c r="K8" s="122" t="s">
        <v>14</v>
      </c>
      <c r="L8" s="123"/>
      <c r="M8" s="123"/>
      <c r="N8" s="123"/>
      <c r="O8" s="123"/>
      <c r="P8" s="138" t="s">
        <v>47</v>
      </c>
      <c r="Q8" s="139"/>
      <c r="R8" s="37"/>
    </row>
    <row r="9" spans="1:18" ht="46.5" customHeight="1" thickBot="1" x14ac:dyDescent="0.4">
      <c r="A9" s="11" t="s">
        <v>1</v>
      </c>
      <c r="B9" s="10" t="s">
        <v>2</v>
      </c>
      <c r="C9" s="22" t="s">
        <v>3</v>
      </c>
      <c r="D9" s="22" t="s">
        <v>4</v>
      </c>
      <c r="E9" s="60" t="s">
        <v>146</v>
      </c>
      <c r="F9" s="61" t="s">
        <v>9</v>
      </c>
      <c r="G9" s="61" t="s">
        <v>10</v>
      </c>
      <c r="H9" s="62" t="s">
        <v>147</v>
      </c>
      <c r="I9" s="63" t="s">
        <v>9</v>
      </c>
      <c r="J9" s="63" t="s">
        <v>10</v>
      </c>
      <c r="K9" s="64" t="s">
        <v>36</v>
      </c>
      <c r="L9" s="64" t="s">
        <v>34</v>
      </c>
      <c r="M9" s="64" t="s">
        <v>35</v>
      </c>
      <c r="N9" s="65" t="s">
        <v>9</v>
      </c>
      <c r="O9" s="65" t="s">
        <v>37</v>
      </c>
      <c r="P9" s="66" t="s">
        <v>38</v>
      </c>
      <c r="Q9" s="67" t="s">
        <v>9</v>
      </c>
      <c r="R9" s="68" t="s">
        <v>100</v>
      </c>
    </row>
    <row r="10" spans="1:18" x14ac:dyDescent="0.35">
      <c r="A10" s="70" t="str">
        <f>IF('CVS Bill of Materials'!B10="", "", 'CVS Bill of Materials'!B10)</f>
        <v/>
      </c>
      <c r="B10" s="71" t="str">
        <f>IF(A10="","",INDEX('CVS Bill of Materials'!C$10:C$36,MATCH('CVS BOM Product Info'!$A10,'CVS Bill of Materials'!$B$10:$B$36,0)))</f>
        <v/>
      </c>
      <c r="C10" s="71" t="str">
        <f>IF(B10="","",INDEX('CVS Bill of Materials'!D$10:D$36,MATCH('CVS BOM Product Info'!$A10,'CVS Bill of Materials'!$B$10:$B$36,0)))</f>
        <v/>
      </c>
      <c r="D10" s="71" t="str">
        <f>IF(C10="","",INDEX('CVS Bill of Materials'!E$10:E$36,MATCH('CVS BOM Product Info'!$A10,'CVS Bill of Materials'!$B$10:$B$36,0)))</f>
        <v/>
      </c>
      <c r="E10" s="21"/>
      <c r="F10" s="1"/>
      <c r="G10" s="49" t="str">
        <f>IF(A10="", "", 'CVS Bill of Materials'!F10/'CVS Bill of Materials'!R10)</f>
        <v/>
      </c>
      <c r="H10" s="21"/>
      <c r="I10" s="1"/>
      <c r="J10" s="49" t="str">
        <f>IF(A10="", "", 'CVS Bill of Materials'!G10/'CVS Bill of Materials'!R10)</f>
        <v/>
      </c>
      <c r="K10" s="52"/>
      <c r="L10" s="52"/>
      <c r="M10" s="2"/>
      <c r="N10" s="33"/>
      <c r="O10" s="49" t="str">
        <f>IF(A10="", "", 'CVS Bill of Materials'!M10/'CVS Bill of Materials'!R10)</f>
        <v/>
      </c>
      <c r="P10" s="36"/>
      <c r="Q10" s="53"/>
      <c r="R10" s="53"/>
    </row>
    <row r="11" spans="1:18" x14ac:dyDescent="0.35">
      <c r="A11" s="70" t="str">
        <f>IF('CVS Bill of Materials'!B11="", "", 'CVS Bill of Materials'!B11)</f>
        <v/>
      </c>
      <c r="B11" s="71" t="str">
        <f>IF(A11="","",INDEX('CVS Bill of Materials'!C$10:C$36,MATCH('CVS BOM Product Info'!$A11,'CVS Bill of Materials'!$B$10:$B$36,0)))</f>
        <v/>
      </c>
      <c r="C11" s="71" t="str">
        <f>IF(B11="","",INDEX('CVS Bill of Materials'!D$10:D$36,MATCH('CVS BOM Product Info'!$A11,'CVS Bill of Materials'!$B$10:$B$36,0)))</f>
        <v/>
      </c>
      <c r="D11" s="71" t="str">
        <f>IF(C11="","",INDEX('CVS Bill of Materials'!E$10:E$36,MATCH('CVS BOM Product Info'!$A11,'CVS Bill of Materials'!$B$10:$B$36,0)))</f>
        <v/>
      </c>
      <c r="E11" s="21"/>
      <c r="F11" s="1"/>
      <c r="G11" s="49" t="str">
        <f>IF(A11="", "", 'CVS Bill of Materials'!F11/'CVS Bill of Materials'!R11)</f>
        <v/>
      </c>
      <c r="H11" s="21"/>
      <c r="I11" s="1"/>
      <c r="J11" s="49" t="str">
        <f>IF(A11="", "", 'CVS Bill of Materials'!G11/'CVS Bill of Materials'!R11)</f>
        <v/>
      </c>
      <c r="K11" s="52"/>
      <c r="L11" s="52"/>
      <c r="M11" s="2"/>
      <c r="N11" s="33"/>
      <c r="O11" s="50" t="str">
        <f>IF(A11="", "", 'CVS Bill of Materials'!M11/'CVS Bill of Materials'!R11)</f>
        <v/>
      </c>
      <c r="P11" s="36"/>
      <c r="Q11" s="53"/>
      <c r="R11" s="53"/>
    </row>
    <row r="12" spans="1:18" x14ac:dyDescent="0.35">
      <c r="A12" s="70" t="str">
        <f>IF('CVS Bill of Materials'!B12="", "", 'CVS Bill of Materials'!B12)</f>
        <v/>
      </c>
      <c r="B12" s="71" t="str">
        <f>IF(A12="","",INDEX('CVS Bill of Materials'!C$10:C$36,MATCH('CVS BOM Product Info'!$A12,'CVS Bill of Materials'!$B$10:$B$36,0)))</f>
        <v/>
      </c>
      <c r="C12" s="71" t="str">
        <f>IF(B12="","",INDEX('CVS Bill of Materials'!D$10:D$36,MATCH('CVS BOM Product Info'!$A12,'CVS Bill of Materials'!$B$10:$B$36,0)))</f>
        <v/>
      </c>
      <c r="D12" s="71" t="str">
        <f>IF(C12="","",INDEX('CVS Bill of Materials'!E$10:E$36,MATCH('CVS BOM Product Info'!$A12,'CVS Bill of Materials'!$B$10:$B$36,0)))</f>
        <v/>
      </c>
      <c r="E12" s="21"/>
      <c r="F12" s="1"/>
      <c r="G12" s="49" t="str">
        <f>IF(A12="", "", 'CVS Bill of Materials'!F12/'CVS Bill of Materials'!R12)</f>
        <v/>
      </c>
      <c r="H12" s="21"/>
      <c r="I12" s="1"/>
      <c r="J12" s="49" t="str">
        <f>IF(A12="", "", 'CVS Bill of Materials'!G12/'CVS Bill of Materials'!R12)</f>
        <v/>
      </c>
      <c r="K12" s="52"/>
      <c r="L12" s="52"/>
      <c r="M12" s="2"/>
      <c r="N12" s="33"/>
      <c r="O12" s="50" t="str">
        <f>IF(A12="", "", 'CVS Bill of Materials'!M12/'CVS Bill of Materials'!R12)</f>
        <v/>
      </c>
      <c r="P12" s="36"/>
      <c r="Q12" s="53"/>
      <c r="R12" s="53"/>
    </row>
    <row r="13" spans="1:18" x14ac:dyDescent="0.35">
      <c r="A13" s="70" t="str">
        <f>IF('CVS Bill of Materials'!B13="", "", 'CVS Bill of Materials'!B13)</f>
        <v/>
      </c>
      <c r="B13" s="71" t="str">
        <f>IF(A13="","",INDEX('CVS Bill of Materials'!C$10:C$36,MATCH('CVS BOM Product Info'!$A13,'CVS Bill of Materials'!$B$10:$B$36,0)))</f>
        <v/>
      </c>
      <c r="C13" s="71" t="str">
        <f>IF(B13="","",INDEX('CVS Bill of Materials'!D$10:D$36,MATCH('CVS BOM Product Info'!$A13,'CVS Bill of Materials'!$B$10:$B$36,0)))</f>
        <v/>
      </c>
      <c r="D13" s="71" t="str">
        <f>IF(C13="","",INDEX('CVS Bill of Materials'!E$10:E$36,MATCH('CVS BOM Product Info'!$A13,'CVS Bill of Materials'!$B$10:$B$36,0)))</f>
        <v/>
      </c>
      <c r="E13" s="21"/>
      <c r="F13" s="1"/>
      <c r="G13" s="49" t="str">
        <f>IF(A13="", "", 'CVS Bill of Materials'!F13/'CVS Bill of Materials'!R13)</f>
        <v/>
      </c>
      <c r="H13" s="21"/>
      <c r="I13" s="1"/>
      <c r="J13" s="49" t="str">
        <f>IF(A13="", "", 'CVS Bill of Materials'!G13/'CVS Bill of Materials'!R13)</f>
        <v/>
      </c>
      <c r="K13" s="52"/>
      <c r="L13" s="52"/>
      <c r="M13" s="2"/>
      <c r="N13" s="33"/>
      <c r="O13" s="50" t="str">
        <f>IF(A13="", "", 'CVS Bill of Materials'!M13/'CVS Bill of Materials'!R13)</f>
        <v/>
      </c>
      <c r="P13" s="36"/>
      <c r="Q13" s="53"/>
      <c r="R13" s="53"/>
    </row>
    <row r="14" spans="1:18" x14ac:dyDescent="0.35">
      <c r="A14" s="70" t="str">
        <f>IF('CVS Bill of Materials'!B14="", "", 'CVS Bill of Materials'!B14)</f>
        <v/>
      </c>
      <c r="B14" s="71" t="str">
        <f>IF(A14="","",INDEX('CVS Bill of Materials'!C$10:C$36,MATCH('CVS BOM Product Info'!$A14,'CVS Bill of Materials'!$B$10:$B$36,0)))</f>
        <v/>
      </c>
      <c r="C14" s="71" t="str">
        <f>IF(B14="","",INDEX('CVS Bill of Materials'!D$10:D$36,MATCH('CVS BOM Product Info'!$A14,'CVS Bill of Materials'!$B$10:$B$36,0)))</f>
        <v/>
      </c>
      <c r="D14" s="71" t="str">
        <f>IF(C14="","",INDEX('CVS Bill of Materials'!E$10:E$36,MATCH('CVS BOM Product Info'!$A14,'CVS Bill of Materials'!$B$10:$B$36,0)))</f>
        <v/>
      </c>
      <c r="E14" s="21"/>
      <c r="F14" s="1"/>
      <c r="G14" s="49" t="str">
        <f>IF(A14="", "", 'CVS Bill of Materials'!F14/'CVS Bill of Materials'!R14)</f>
        <v/>
      </c>
      <c r="H14" s="21"/>
      <c r="I14" s="1"/>
      <c r="J14" s="49" t="str">
        <f>IF(A14="", "", 'CVS Bill of Materials'!G14/'CVS Bill of Materials'!R14)</f>
        <v/>
      </c>
      <c r="K14" s="52"/>
      <c r="L14" s="52"/>
      <c r="M14" s="2"/>
      <c r="N14" s="33"/>
      <c r="O14" s="50" t="str">
        <f>IF(A14="", "", 'CVS Bill of Materials'!M14/'CVS Bill of Materials'!R14)</f>
        <v/>
      </c>
      <c r="P14" s="36"/>
      <c r="Q14" s="53"/>
      <c r="R14" s="53"/>
    </row>
    <row r="15" spans="1:18" x14ac:dyDescent="0.35">
      <c r="A15" s="70" t="str">
        <f>IF('CVS Bill of Materials'!B15="", "", 'CVS Bill of Materials'!B15)</f>
        <v/>
      </c>
      <c r="B15" s="71" t="str">
        <f>IF(A15="","",INDEX('CVS Bill of Materials'!C$10:C$36,MATCH('CVS BOM Product Info'!$A15,'CVS Bill of Materials'!$B$10:$B$36,0)))</f>
        <v/>
      </c>
      <c r="C15" s="71" t="str">
        <f>IF(B15="","",INDEX('CVS Bill of Materials'!D$10:D$36,MATCH('CVS BOM Product Info'!$A15,'CVS Bill of Materials'!$B$10:$B$36,0)))</f>
        <v/>
      </c>
      <c r="D15" s="71" t="str">
        <f>IF(C15="","",INDEX('CVS Bill of Materials'!E$10:E$36,MATCH('CVS BOM Product Info'!$A15,'CVS Bill of Materials'!$B$10:$B$36,0)))</f>
        <v/>
      </c>
      <c r="E15" s="21"/>
      <c r="F15" s="1"/>
      <c r="G15" s="49" t="str">
        <f>IF(A15="", "", 'CVS Bill of Materials'!F15/'CVS Bill of Materials'!R15)</f>
        <v/>
      </c>
      <c r="H15" s="21"/>
      <c r="I15" s="1"/>
      <c r="J15" s="49" t="str">
        <f>IF(A15="", "", 'CVS Bill of Materials'!G15/'CVS Bill of Materials'!R15)</f>
        <v/>
      </c>
      <c r="K15" s="52"/>
      <c r="L15" s="52"/>
      <c r="M15" s="2"/>
      <c r="N15" s="33"/>
      <c r="O15" s="50" t="str">
        <f>IF(A15="", "", 'CVS Bill of Materials'!M15/'CVS Bill of Materials'!R15)</f>
        <v/>
      </c>
      <c r="P15" s="36"/>
      <c r="Q15" s="53"/>
      <c r="R15" s="53"/>
    </row>
    <row r="16" spans="1:18" x14ac:dyDescent="0.35">
      <c r="A16" s="70" t="str">
        <f>IF('CVS Bill of Materials'!B16="", "", 'CVS Bill of Materials'!B16)</f>
        <v/>
      </c>
      <c r="B16" s="71" t="str">
        <f>IF(A16="","",INDEX('CVS Bill of Materials'!C$10:C$36,MATCH('CVS BOM Product Info'!$A16,'CVS Bill of Materials'!$B$10:$B$36,0)))</f>
        <v/>
      </c>
      <c r="C16" s="71" t="str">
        <f>IF(B16="","",INDEX('CVS Bill of Materials'!D$10:D$36,MATCH('CVS BOM Product Info'!$A16,'CVS Bill of Materials'!$B$10:$B$36,0)))</f>
        <v/>
      </c>
      <c r="D16" s="71" t="str">
        <f>IF(C16="","",INDEX('CVS Bill of Materials'!E$10:E$36,MATCH('CVS BOM Product Info'!$A16,'CVS Bill of Materials'!$B$10:$B$36,0)))</f>
        <v/>
      </c>
      <c r="E16" s="21"/>
      <c r="F16" s="1"/>
      <c r="G16" s="49" t="str">
        <f>IF(A16="", "", 'CVS Bill of Materials'!F16/'CVS Bill of Materials'!R16)</f>
        <v/>
      </c>
      <c r="H16" s="21"/>
      <c r="I16" s="1"/>
      <c r="J16" s="49" t="str">
        <f>IF(A16="", "", 'CVS Bill of Materials'!G16/'CVS Bill of Materials'!R16)</f>
        <v/>
      </c>
      <c r="K16" s="52"/>
      <c r="L16" s="52"/>
      <c r="M16" s="2"/>
      <c r="N16" s="33"/>
      <c r="O16" s="50" t="str">
        <f>IF(A16="", "", 'CVS Bill of Materials'!M16/'CVS Bill of Materials'!R16)</f>
        <v/>
      </c>
      <c r="P16" s="36"/>
      <c r="Q16" s="53"/>
      <c r="R16" s="53"/>
    </row>
    <row r="17" spans="1:18" x14ac:dyDescent="0.35">
      <c r="A17" s="70" t="str">
        <f>IF('CVS Bill of Materials'!B17="", "", 'CVS Bill of Materials'!B17)</f>
        <v/>
      </c>
      <c r="B17" s="71" t="str">
        <f>IF(A17="","",INDEX('CVS Bill of Materials'!C$10:C$36,MATCH('CVS BOM Product Info'!$A17,'CVS Bill of Materials'!$B$10:$B$36,0)))</f>
        <v/>
      </c>
      <c r="C17" s="71" t="str">
        <f>IF(B17="","",INDEX('CVS Bill of Materials'!D$10:D$36,MATCH('CVS BOM Product Info'!$A17,'CVS Bill of Materials'!$B$10:$B$36,0)))</f>
        <v/>
      </c>
      <c r="D17" s="71" t="str">
        <f>IF(C17="","",INDEX('CVS Bill of Materials'!E$10:E$36,MATCH('CVS BOM Product Info'!$A17,'CVS Bill of Materials'!$B$10:$B$36,0)))</f>
        <v/>
      </c>
      <c r="E17" s="21"/>
      <c r="F17" s="1"/>
      <c r="G17" s="49" t="str">
        <f>IF(A17="", "", 'CVS Bill of Materials'!F17/'CVS Bill of Materials'!R17)</f>
        <v/>
      </c>
      <c r="H17" s="21"/>
      <c r="I17" s="1"/>
      <c r="J17" s="49" t="str">
        <f>IF(A17="", "", 'CVS Bill of Materials'!G17/'CVS Bill of Materials'!R17)</f>
        <v/>
      </c>
      <c r="K17" s="52"/>
      <c r="L17" s="52"/>
      <c r="M17" s="2"/>
      <c r="N17" s="33"/>
      <c r="O17" s="50" t="str">
        <f>IF(A17="", "", 'CVS Bill of Materials'!M17/'CVS Bill of Materials'!R17)</f>
        <v/>
      </c>
      <c r="P17" s="36"/>
      <c r="Q17" s="53"/>
      <c r="R17" s="53"/>
    </row>
    <row r="18" spans="1:18" x14ac:dyDescent="0.35">
      <c r="A18" s="70" t="str">
        <f>IF('CVS Bill of Materials'!B18="", "", 'CVS Bill of Materials'!B18)</f>
        <v/>
      </c>
      <c r="B18" s="71" t="str">
        <f>IF(A18="","",INDEX('CVS Bill of Materials'!C$10:C$36,MATCH('CVS BOM Product Info'!$A18,'CVS Bill of Materials'!$B$10:$B$36,0)))</f>
        <v/>
      </c>
      <c r="C18" s="71" t="str">
        <f>IF(B18="","",INDEX('CVS Bill of Materials'!D$10:D$36,MATCH('CVS BOM Product Info'!$A18,'CVS Bill of Materials'!$B$10:$B$36,0)))</f>
        <v/>
      </c>
      <c r="D18" s="71" t="str">
        <f>IF(C18="","",INDEX('CVS Bill of Materials'!E$10:E$36,MATCH('CVS BOM Product Info'!$A18,'CVS Bill of Materials'!$B$10:$B$36,0)))</f>
        <v/>
      </c>
      <c r="E18" s="21"/>
      <c r="F18" s="1"/>
      <c r="G18" s="49" t="str">
        <f>IF(A18="", "", 'CVS Bill of Materials'!F18/'CVS Bill of Materials'!R18)</f>
        <v/>
      </c>
      <c r="H18" s="21"/>
      <c r="I18" s="1"/>
      <c r="J18" s="49" t="str">
        <f>IF(A18="", "", 'CVS Bill of Materials'!G18/'CVS Bill of Materials'!R18)</f>
        <v/>
      </c>
      <c r="K18" s="52"/>
      <c r="L18" s="52"/>
      <c r="M18" s="2"/>
      <c r="N18" s="33"/>
      <c r="O18" s="50" t="str">
        <f>IF(A18="", "", 'CVS Bill of Materials'!M18/'CVS Bill of Materials'!R18)</f>
        <v/>
      </c>
      <c r="P18" s="36"/>
      <c r="Q18" s="53"/>
      <c r="R18" s="53"/>
    </row>
    <row r="19" spans="1:18" x14ac:dyDescent="0.35">
      <c r="A19" s="70" t="str">
        <f>IF('CVS Bill of Materials'!B19="", "", 'CVS Bill of Materials'!B19)</f>
        <v/>
      </c>
      <c r="B19" s="71" t="str">
        <f>IF(A19="","",INDEX('CVS Bill of Materials'!C$10:C$36,MATCH('CVS BOM Product Info'!$A19,'CVS Bill of Materials'!$B$10:$B$36,0)))</f>
        <v/>
      </c>
      <c r="C19" s="71" t="str">
        <f>IF(B19="","",INDEX('CVS Bill of Materials'!D$10:D$36,MATCH('CVS BOM Product Info'!$A19,'CVS Bill of Materials'!$B$10:$B$36,0)))</f>
        <v/>
      </c>
      <c r="D19" s="71" t="str">
        <f>IF(C19="","",INDEX('CVS Bill of Materials'!E$10:E$36,MATCH('CVS BOM Product Info'!$A19,'CVS Bill of Materials'!$B$10:$B$36,0)))</f>
        <v/>
      </c>
      <c r="E19" s="21"/>
      <c r="F19" s="1"/>
      <c r="G19" s="49" t="str">
        <f>IF(A19="", "", 'CVS Bill of Materials'!F19/'CVS Bill of Materials'!R19)</f>
        <v/>
      </c>
      <c r="H19" s="21"/>
      <c r="I19" s="1"/>
      <c r="J19" s="49" t="str">
        <f>IF(A19="", "", 'CVS Bill of Materials'!G19/'CVS Bill of Materials'!R19)</f>
        <v/>
      </c>
      <c r="K19" s="52"/>
      <c r="L19" s="52"/>
      <c r="M19" s="2"/>
      <c r="N19" s="33"/>
      <c r="O19" s="50" t="str">
        <f>IF(A19="", "", 'CVS Bill of Materials'!M19/'CVS Bill of Materials'!R19)</f>
        <v/>
      </c>
      <c r="P19" s="36"/>
      <c r="Q19" s="53"/>
      <c r="R19" s="53"/>
    </row>
    <row r="20" spans="1:18" x14ac:dyDescent="0.35">
      <c r="A20" s="70" t="str">
        <f>IF('CVS Bill of Materials'!B20="", "", 'CVS Bill of Materials'!B20)</f>
        <v/>
      </c>
      <c r="B20" s="71" t="str">
        <f>IF(A20="","",INDEX('CVS Bill of Materials'!C$10:C$36,MATCH('CVS BOM Product Info'!$A20,'CVS Bill of Materials'!$B$10:$B$36,0)))</f>
        <v/>
      </c>
      <c r="C20" s="71" t="str">
        <f>IF(B20="","",INDEX('CVS Bill of Materials'!D$10:D$36,MATCH('CVS BOM Product Info'!$A20,'CVS Bill of Materials'!$B$10:$B$36,0)))</f>
        <v/>
      </c>
      <c r="D20" s="71" t="str">
        <f>IF(C20="","",INDEX('CVS Bill of Materials'!E$10:E$36,MATCH('CVS BOM Product Info'!$A20,'CVS Bill of Materials'!$B$10:$B$36,0)))</f>
        <v/>
      </c>
      <c r="E20" s="21"/>
      <c r="F20" s="1"/>
      <c r="G20" s="49" t="str">
        <f>IF(A20="", "", 'CVS Bill of Materials'!F20/'CVS Bill of Materials'!R20)</f>
        <v/>
      </c>
      <c r="H20" s="21"/>
      <c r="I20" s="1"/>
      <c r="J20" s="49" t="str">
        <f>IF(A20="", "", 'CVS Bill of Materials'!G20/'CVS Bill of Materials'!R20)</f>
        <v/>
      </c>
      <c r="K20" s="52"/>
      <c r="L20" s="52"/>
      <c r="M20" s="2"/>
      <c r="N20" s="33"/>
      <c r="O20" s="50" t="str">
        <f>IF(A20="", "", 'CVS Bill of Materials'!M20/'CVS Bill of Materials'!R20)</f>
        <v/>
      </c>
      <c r="P20" s="36"/>
      <c r="Q20" s="53"/>
      <c r="R20" s="53"/>
    </row>
    <row r="21" spans="1:18" x14ac:dyDescent="0.35">
      <c r="A21" s="70" t="str">
        <f>IF('CVS Bill of Materials'!B21="", "", 'CVS Bill of Materials'!B21)</f>
        <v/>
      </c>
      <c r="B21" s="71" t="str">
        <f>IF(A21="","",INDEX('CVS Bill of Materials'!C$10:C$36,MATCH('CVS BOM Product Info'!$A21,'CVS Bill of Materials'!$B$10:$B$36,0)))</f>
        <v/>
      </c>
      <c r="C21" s="71" t="str">
        <f>IF(B21="","",INDEX('CVS Bill of Materials'!D$10:D$36,MATCH('CVS BOM Product Info'!$A21,'CVS Bill of Materials'!$B$10:$B$36,0)))</f>
        <v/>
      </c>
      <c r="D21" s="71" t="str">
        <f>IF(C21="","",INDEX('CVS Bill of Materials'!E$10:E$36,MATCH('CVS BOM Product Info'!$A21,'CVS Bill of Materials'!$B$10:$B$36,0)))</f>
        <v/>
      </c>
      <c r="E21" s="21"/>
      <c r="F21" s="1"/>
      <c r="G21" s="49" t="str">
        <f>IF(A21="", "", 'CVS Bill of Materials'!F21/'CVS Bill of Materials'!R21)</f>
        <v/>
      </c>
      <c r="H21" s="21"/>
      <c r="I21" s="1"/>
      <c r="J21" s="49" t="str">
        <f>IF(A21="", "", 'CVS Bill of Materials'!G21/'CVS Bill of Materials'!R21)</f>
        <v/>
      </c>
      <c r="K21" s="52"/>
      <c r="L21" s="52"/>
      <c r="M21" s="2"/>
      <c r="N21" s="33"/>
      <c r="O21" s="50" t="str">
        <f>IF(A21="", "", 'CVS Bill of Materials'!M21/'CVS Bill of Materials'!R21)</f>
        <v/>
      </c>
      <c r="P21" s="36"/>
      <c r="Q21" s="53"/>
      <c r="R21" s="53"/>
    </row>
    <row r="22" spans="1:18" x14ac:dyDescent="0.35">
      <c r="A22" s="70" t="str">
        <f>IF('CVS Bill of Materials'!B22="", "", 'CVS Bill of Materials'!B22)</f>
        <v/>
      </c>
      <c r="B22" s="71" t="str">
        <f>IF(A22="","",INDEX('CVS Bill of Materials'!C$10:C$36,MATCH('CVS BOM Product Info'!$A22,'CVS Bill of Materials'!$B$10:$B$36,0)))</f>
        <v/>
      </c>
      <c r="C22" s="71" t="str">
        <f>IF(B22="","",INDEX('CVS Bill of Materials'!D$10:D$36,MATCH('CVS BOM Product Info'!$A22,'CVS Bill of Materials'!$B$10:$B$36,0)))</f>
        <v/>
      </c>
      <c r="D22" s="71" t="str">
        <f>IF(C22="","",INDEX('CVS Bill of Materials'!E$10:E$36,MATCH('CVS BOM Product Info'!$A22,'CVS Bill of Materials'!$B$10:$B$36,0)))</f>
        <v/>
      </c>
      <c r="E22" s="21"/>
      <c r="F22" s="1"/>
      <c r="G22" s="49" t="str">
        <f>IF(A22="", "", 'CVS Bill of Materials'!F22/'CVS Bill of Materials'!R22)</f>
        <v/>
      </c>
      <c r="H22" s="21"/>
      <c r="I22" s="1"/>
      <c r="J22" s="49" t="str">
        <f>IF(A22="", "", 'CVS Bill of Materials'!G22/'CVS Bill of Materials'!R22)</f>
        <v/>
      </c>
      <c r="K22" s="52"/>
      <c r="L22" s="52"/>
      <c r="M22" s="2"/>
      <c r="N22" s="33"/>
      <c r="O22" s="50" t="str">
        <f>IF(A22="", "", 'CVS Bill of Materials'!M22/'CVS Bill of Materials'!R22)</f>
        <v/>
      </c>
      <c r="P22" s="36"/>
      <c r="Q22" s="53"/>
      <c r="R22" s="53"/>
    </row>
    <row r="23" spans="1:18" x14ac:dyDescent="0.35">
      <c r="A23" s="70" t="str">
        <f>IF('CVS Bill of Materials'!B23="", "", 'CVS Bill of Materials'!B23)</f>
        <v/>
      </c>
      <c r="B23" s="71" t="str">
        <f>IF(A23="","",INDEX('CVS Bill of Materials'!C$10:C$36,MATCH('CVS BOM Product Info'!$A23,'CVS Bill of Materials'!$B$10:$B$36,0)))</f>
        <v/>
      </c>
      <c r="C23" s="71" t="str">
        <f>IF(B23="","",INDEX('CVS Bill of Materials'!D$10:D$36,MATCH('CVS BOM Product Info'!$A23,'CVS Bill of Materials'!$B$10:$B$36,0)))</f>
        <v/>
      </c>
      <c r="D23" s="71" t="str">
        <f>IF(C23="","",INDEX('CVS Bill of Materials'!E$10:E$36,MATCH('CVS BOM Product Info'!$A23,'CVS Bill of Materials'!$B$10:$B$36,0)))</f>
        <v/>
      </c>
      <c r="E23" s="21"/>
      <c r="F23" s="1"/>
      <c r="G23" s="49" t="str">
        <f>IF(A23="", "", 'CVS Bill of Materials'!F23/'CVS Bill of Materials'!R23)</f>
        <v/>
      </c>
      <c r="H23" s="21"/>
      <c r="I23" s="1"/>
      <c r="J23" s="49" t="str">
        <f>IF(A23="", "", 'CVS Bill of Materials'!G23/'CVS Bill of Materials'!R23)</f>
        <v/>
      </c>
      <c r="K23" s="52"/>
      <c r="L23" s="52"/>
      <c r="M23" s="2"/>
      <c r="N23" s="33"/>
      <c r="O23" s="50" t="str">
        <f>IF(A23="", "", 'CVS Bill of Materials'!M23/'CVS Bill of Materials'!R23)</f>
        <v/>
      </c>
      <c r="P23" s="36"/>
      <c r="Q23" s="53"/>
      <c r="R23" s="53"/>
    </row>
    <row r="24" spans="1:18" x14ac:dyDescent="0.35">
      <c r="A24" s="70" t="str">
        <f>IF('CVS Bill of Materials'!B24="", "", 'CVS Bill of Materials'!B24)</f>
        <v/>
      </c>
      <c r="B24" s="71" t="str">
        <f>IF(A24="","",INDEX('CVS Bill of Materials'!C$10:C$36,MATCH('CVS BOM Product Info'!$A24,'CVS Bill of Materials'!$B$10:$B$36,0)))</f>
        <v/>
      </c>
      <c r="C24" s="71" t="str">
        <f>IF(B24="","",INDEX('CVS Bill of Materials'!D$10:D$36,MATCH('CVS BOM Product Info'!$A24,'CVS Bill of Materials'!$B$10:$B$36,0)))</f>
        <v/>
      </c>
      <c r="D24" s="71" t="str">
        <f>IF(C24="","",INDEX('CVS Bill of Materials'!E$10:E$36,MATCH('CVS BOM Product Info'!$A24,'CVS Bill of Materials'!$B$10:$B$36,0)))</f>
        <v/>
      </c>
      <c r="E24" s="21"/>
      <c r="F24" s="1"/>
      <c r="G24" s="49" t="str">
        <f>IF(A24="", "", 'CVS Bill of Materials'!F24/'CVS Bill of Materials'!R24)</f>
        <v/>
      </c>
      <c r="H24" s="21"/>
      <c r="I24" s="1"/>
      <c r="J24" s="49" t="str">
        <f>IF(A24="", "", 'CVS Bill of Materials'!G24/'CVS Bill of Materials'!R24)</f>
        <v/>
      </c>
      <c r="K24" s="52"/>
      <c r="L24" s="52"/>
      <c r="M24" s="2"/>
      <c r="N24" s="33"/>
      <c r="O24" s="50" t="str">
        <f>IF(A24="", "", 'CVS Bill of Materials'!M24/'CVS Bill of Materials'!R24)</f>
        <v/>
      </c>
      <c r="P24" s="36"/>
      <c r="Q24" s="53"/>
      <c r="R24" s="53"/>
    </row>
    <row r="25" spans="1:18" x14ac:dyDescent="0.35">
      <c r="A25" s="70" t="str">
        <f>IF('CVS Bill of Materials'!B25="", "", 'CVS Bill of Materials'!B25)</f>
        <v/>
      </c>
      <c r="B25" s="71" t="str">
        <f>IF(A25="","",INDEX('CVS Bill of Materials'!C$10:C$36,MATCH('CVS BOM Product Info'!$A25,'CVS Bill of Materials'!$B$10:$B$36,0)))</f>
        <v/>
      </c>
      <c r="C25" s="71" t="str">
        <f>IF(B25="","",INDEX('CVS Bill of Materials'!D$10:D$36,MATCH('CVS BOM Product Info'!$A25,'CVS Bill of Materials'!$B$10:$B$36,0)))</f>
        <v/>
      </c>
      <c r="D25" s="71" t="str">
        <f>IF(C25="","",INDEX('CVS Bill of Materials'!E$10:E$36,MATCH('CVS BOM Product Info'!$A25,'CVS Bill of Materials'!$B$10:$B$36,0)))</f>
        <v/>
      </c>
      <c r="E25" s="21"/>
      <c r="F25" s="1"/>
      <c r="G25" s="49" t="str">
        <f>IF(A25="", "", 'CVS Bill of Materials'!F25/'CVS Bill of Materials'!R25)</f>
        <v/>
      </c>
      <c r="H25" s="21"/>
      <c r="I25" s="1"/>
      <c r="J25" s="49" t="str">
        <f>IF(A25="", "", 'CVS Bill of Materials'!G25/'CVS Bill of Materials'!R25)</f>
        <v/>
      </c>
      <c r="K25" s="52"/>
      <c r="L25" s="52"/>
      <c r="M25" s="2"/>
      <c r="N25" s="33"/>
      <c r="O25" s="50" t="str">
        <f>IF(A25="", "", 'CVS Bill of Materials'!M25/'CVS Bill of Materials'!R25)</f>
        <v/>
      </c>
      <c r="P25" s="36"/>
      <c r="Q25" s="53"/>
      <c r="R25" s="53"/>
    </row>
    <row r="26" spans="1:18" x14ac:dyDescent="0.35">
      <c r="A26" s="70" t="str">
        <f>IF('CVS Bill of Materials'!B26="", "", 'CVS Bill of Materials'!B26)</f>
        <v/>
      </c>
      <c r="B26" s="71" t="str">
        <f>IF(A26="","",INDEX('CVS Bill of Materials'!C$10:C$36,MATCH('CVS BOM Product Info'!$A26,'CVS Bill of Materials'!$B$10:$B$36,0)))</f>
        <v/>
      </c>
      <c r="C26" s="71" t="str">
        <f>IF(B26="","",INDEX('CVS Bill of Materials'!D$10:D$36,MATCH('CVS BOM Product Info'!$A26,'CVS Bill of Materials'!$B$10:$B$36,0)))</f>
        <v/>
      </c>
      <c r="D26" s="71" t="str">
        <f>IF(C26="","",INDEX('CVS Bill of Materials'!E$10:E$36,MATCH('CVS BOM Product Info'!$A26,'CVS Bill of Materials'!$B$10:$B$36,0)))</f>
        <v/>
      </c>
      <c r="E26" s="21"/>
      <c r="F26" s="1"/>
      <c r="G26" s="49" t="str">
        <f>IF(A26="", "", 'CVS Bill of Materials'!F26/'CVS Bill of Materials'!R26)</f>
        <v/>
      </c>
      <c r="H26" s="21"/>
      <c r="I26" s="1"/>
      <c r="J26" s="49" t="str">
        <f>IF(A26="", "", 'CVS Bill of Materials'!G26/'CVS Bill of Materials'!R26)</f>
        <v/>
      </c>
      <c r="K26" s="52"/>
      <c r="L26" s="52"/>
      <c r="M26" s="2"/>
      <c r="N26" s="33"/>
      <c r="O26" s="50" t="str">
        <f>IF(A26="", "", 'CVS Bill of Materials'!M26/'CVS Bill of Materials'!R26)</f>
        <v/>
      </c>
      <c r="P26" s="36"/>
      <c r="Q26" s="53"/>
      <c r="R26" s="53"/>
    </row>
    <row r="27" spans="1:18" x14ac:dyDescent="0.35">
      <c r="A27" s="70" t="str">
        <f>IF('CVS Bill of Materials'!B27="", "", 'CVS Bill of Materials'!B27)</f>
        <v/>
      </c>
      <c r="B27" s="71" t="str">
        <f>IF(A27="","",INDEX('CVS Bill of Materials'!C$10:C$36,MATCH('CVS BOM Product Info'!$A27,'CVS Bill of Materials'!$B$10:$B$36,0)))</f>
        <v/>
      </c>
      <c r="C27" s="71" t="str">
        <f>IF(B27="","",INDEX('CVS Bill of Materials'!D$10:D$36,MATCH('CVS BOM Product Info'!$A27,'CVS Bill of Materials'!$B$10:$B$36,0)))</f>
        <v/>
      </c>
      <c r="D27" s="71" t="str">
        <f>IF(C27="","",INDEX('CVS Bill of Materials'!E$10:E$36,MATCH('CVS BOM Product Info'!$A27,'CVS Bill of Materials'!$B$10:$B$36,0)))</f>
        <v/>
      </c>
      <c r="E27" s="21"/>
      <c r="F27" s="1"/>
      <c r="G27" s="49" t="str">
        <f>IF(A27="", "", 'CVS Bill of Materials'!F27/'CVS Bill of Materials'!R27)</f>
        <v/>
      </c>
      <c r="H27" s="21"/>
      <c r="I27" s="1"/>
      <c r="J27" s="49" t="str">
        <f>IF(A27="", "", 'CVS Bill of Materials'!G27/'CVS Bill of Materials'!R27)</f>
        <v/>
      </c>
      <c r="K27" s="52"/>
      <c r="L27" s="52"/>
      <c r="M27" s="2"/>
      <c r="N27" s="33"/>
      <c r="O27" s="50" t="str">
        <f>IF(A27="", "", 'CVS Bill of Materials'!M27/'CVS Bill of Materials'!R27)</f>
        <v/>
      </c>
      <c r="P27" s="36"/>
      <c r="Q27" s="53"/>
      <c r="R27" s="53"/>
    </row>
    <row r="28" spans="1:18" x14ac:dyDescent="0.35">
      <c r="A28" s="70" t="str">
        <f>IF('CVS Bill of Materials'!B28="", "", 'CVS Bill of Materials'!B28)</f>
        <v/>
      </c>
      <c r="B28" s="71" t="str">
        <f>IF(A28="","",INDEX('CVS Bill of Materials'!C$10:C$36,MATCH('CVS BOM Product Info'!$A28,'CVS Bill of Materials'!$B$10:$B$36,0)))</f>
        <v/>
      </c>
      <c r="C28" s="71" t="str">
        <f>IF(B28="","",INDEX('CVS Bill of Materials'!D$10:D$36,MATCH('CVS BOM Product Info'!$A28,'CVS Bill of Materials'!$B$10:$B$36,0)))</f>
        <v/>
      </c>
      <c r="D28" s="71" t="str">
        <f>IF(C28="","",INDEX('CVS Bill of Materials'!E$10:E$36,MATCH('CVS BOM Product Info'!$A28,'CVS Bill of Materials'!$B$10:$B$36,0)))</f>
        <v/>
      </c>
      <c r="E28" s="21"/>
      <c r="F28" s="1"/>
      <c r="G28" s="49" t="str">
        <f>IF(A28="", "", 'CVS Bill of Materials'!F28/'CVS Bill of Materials'!R28)</f>
        <v/>
      </c>
      <c r="H28" s="21"/>
      <c r="I28" s="1"/>
      <c r="J28" s="49" t="str">
        <f>IF(A28="", "", 'CVS Bill of Materials'!G28/'CVS Bill of Materials'!R28)</f>
        <v/>
      </c>
      <c r="K28" s="52"/>
      <c r="L28" s="52"/>
      <c r="M28" s="2"/>
      <c r="N28" s="33"/>
      <c r="O28" s="50" t="str">
        <f>IF(A28="", "", 'CVS Bill of Materials'!M28/'CVS Bill of Materials'!R28)</f>
        <v/>
      </c>
      <c r="P28" s="36"/>
      <c r="Q28" s="53"/>
      <c r="R28" s="53"/>
    </row>
    <row r="29" spans="1:18" x14ac:dyDescent="0.35">
      <c r="A29" s="70" t="str">
        <f>IF('CVS Bill of Materials'!B29="", "", 'CVS Bill of Materials'!B29)</f>
        <v/>
      </c>
      <c r="B29" s="71" t="str">
        <f>IF(A29="","",INDEX('CVS Bill of Materials'!C$10:C$36,MATCH('CVS BOM Product Info'!$A29,'CVS Bill of Materials'!$B$10:$B$36,0)))</f>
        <v/>
      </c>
      <c r="C29" s="71" t="str">
        <f>IF(B29="","",INDEX('CVS Bill of Materials'!D$10:D$36,MATCH('CVS BOM Product Info'!$A29,'CVS Bill of Materials'!$B$10:$B$36,0)))</f>
        <v/>
      </c>
      <c r="D29" s="71" t="str">
        <f>IF(C29="","",INDEX('CVS Bill of Materials'!E$10:E$36,MATCH('CVS BOM Product Info'!$A29,'CVS Bill of Materials'!$B$10:$B$36,0)))</f>
        <v/>
      </c>
      <c r="E29" s="21"/>
      <c r="F29" s="1"/>
      <c r="G29" s="49" t="str">
        <f>IF(A29="", "", 'CVS Bill of Materials'!F29/'CVS Bill of Materials'!R29)</f>
        <v/>
      </c>
      <c r="H29" s="21"/>
      <c r="I29" s="1"/>
      <c r="J29" s="49" t="str">
        <f>IF(A29="", "", 'CVS Bill of Materials'!G29/'CVS Bill of Materials'!R29)</f>
        <v/>
      </c>
      <c r="K29" s="52"/>
      <c r="L29" s="52"/>
      <c r="M29" s="2"/>
      <c r="N29" s="33"/>
      <c r="O29" s="50" t="str">
        <f>IF(A29="", "", 'CVS Bill of Materials'!M29/'CVS Bill of Materials'!R29)</f>
        <v/>
      </c>
      <c r="P29" s="36"/>
      <c r="Q29" s="53"/>
      <c r="R29" s="53"/>
    </row>
    <row r="30" spans="1:18" x14ac:dyDescent="0.35">
      <c r="A30" s="70" t="str">
        <f>IF('CVS Bill of Materials'!B30="", "", 'CVS Bill of Materials'!B30)</f>
        <v/>
      </c>
      <c r="B30" s="71" t="str">
        <f>IF(A30="","",INDEX('CVS Bill of Materials'!C$10:C$36,MATCH('CVS BOM Product Info'!$A30,'CVS Bill of Materials'!$B$10:$B$36,0)))</f>
        <v/>
      </c>
      <c r="C30" s="71" t="str">
        <f>IF(B30="","",INDEX('CVS Bill of Materials'!D$10:D$36,MATCH('CVS BOM Product Info'!$A30,'CVS Bill of Materials'!$B$10:$B$36,0)))</f>
        <v/>
      </c>
      <c r="D30" s="71" t="str">
        <f>IF(C30="","",INDEX('CVS Bill of Materials'!E$10:E$36,MATCH('CVS BOM Product Info'!$A30,'CVS Bill of Materials'!$B$10:$B$36,0)))</f>
        <v/>
      </c>
      <c r="E30" s="21"/>
      <c r="F30" s="1"/>
      <c r="G30" s="49" t="str">
        <f>IF(A30="", "", 'CVS Bill of Materials'!F30/'CVS Bill of Materials'!R30)</f>
        <v/>
      </c>
      <c r="H30" s="21"/>
      <c r="I30" s="1"/>
      <c r="J30" s="49" t="str">
        <f>IF(A30="", "", 'CVS Bill of Materials'!G30/'CVS Bill of Materials'!R30)</f>
        <v/>
      </c>
      <c r="K30" s="52"/>
      <c r="L30" s="52"/>
      <c r="M30" s="2"/>
      <c r="N30" s="33"/>
      <c r="O30" s="50" t="str">
        <f>IF(A30="", "", 'CVS Bill of Materials'!M30/'CVS Bill of Materials'!R30)</f>
        <v/>
      </c>
      <c r="P30" s="36"/>
      <c r="Q30" s="53"/>
      <c r="R30" s="53"/>
    </row>
    <row r="31" spans="1:18" x14ac:dyDescent="0.35">
      <c r="A31" s="70" t="str">
        <f>IF('CVS Bill of Materials'!B31="", "", 'CVS Bill of Materials'!B31)</f>
        <v/>
      </c>
      <c r="B31" s="71" t="str">
        <f>IF(A31="","",INDEX('CVS Bill of Materials'!C$10:C$36,MATCH('CVS BOM Product Info'!$A31,'CVS Bill of Materials'!$B$10:$B$36,0)))</f>
        <v/>
      </c>
      <c r="C31" s="71" t="str">
        <f>IF(B31="","",INDEX('CVS Bill of Materials'!D$10:D$36,MATCH('CVS BOM Product Info'!$A31,'CVS Bill of Materials'!$B$10:$B$36,0)))</f>
        <v/>
      </c>
      <c r="D31" s="71" t="str">
        <f>IF(C31="","",INDEX('CVS Bill of Materials'!E$10:E$36,MATCH('CVS BOM Product Info'!$A31,'CVS Bill of Materials'!$B$10:$B$36,0)))</f>
        <v/>
      </c>
      <c r="E31" s="21"/>
      <c r="F31" s="1"/>
      <c r="G31" s="49" t="str">
        <f>IF(A31="", "", 'CVS Bill of Materials'!F31/'CVS Bill of Materials'!R31)</f>
        <v/>
      </c>
      <c r="H31" s="21"/>
      <c r="I31" s="1"/>
      <c r="J31" s="49" t="str">
        <f>IF(A31="", "", 'CVS Bill of Materials'!G31/'CVS Bill of Materials'!R31)</f>
        <v/>
      </c>
      <c r="K31" s="52"/>
      <c r="L31" s="52"/>
      <c r="M31" s="2"/>
      <c r="N31" s="33"/>
      <c r="O31" s="50" t="str">
        <f>IF(A31="", "", 'CVS Bill of Materials'!M31/'CVS Bill of Materials'!R31)</f>
        <v/>
      </c>
      <c r="P31" s="36"/>
      <c r="Q31" s="53"/>
      <c r="R31" s="53"/>
    </row>
    <row r="32" spans="1:18" x14ac:dyDescent="0.35">
      <c r="A32" s="70" t="str">
        <f>IF('CVS Bill of Materials'!B32="", "", 'CVS Bill of Materials'!B32)</f>
        <v/>
      </c>
      <c r="B32" s="71" t="str">
        <f>IF(A32="","",INDEX('CVS Bill of Materials'!C$10:C$36,MATCH('CVS BOM Product Info'!$A32,'CVS Bill of Materials'!$B$10:$B$36,0)))</f>
        <v/>
      </c>
      <c r="C32" s="71" t="str">
        <f>IF(B32="","",INDEX('CVS Bill of Materials'!D$10:D$36,MATCH('CVS BOM Product Info'!$A32,'CVS Bill of Materials'!$B$10:$B$36,0)))</f>
        <v/>
      </c>
      <c r="D32" s="71" t="str">
        <f>IF(C32="","",INDEX('CVS Bill of Materials'!E$10:E$36,MATCH('CVS BOM Product Info'!$A32,'CVS Bill of Materials'!$B$10:$B$36,0)))</f>
        <v/>
      </c>
      <c r="E32" s="21"/>
      <c r="F32" s="1"/>
      <c r="G32" s="49" t="str">
        <f>IF(A32="", "", 'CVS Bill of Materials'!F32/'CVS Bill of Materials'!R32)</f>
        <v/>
      </c>
      <c r="H32" s="21"/>
      <c r="I32" s="1"/>
      <c r="J32" s="49" t="str">
        <f>IF(A32="", "", 'CVS Bill of Materials'!G32/'CVS Bill of Materials'!R32)</f>
        <v/>
      </c>
      <c r="K32" s="52"/>
      <c r="L32" s="52"/>
      <c r="M32" s="2"/>
      <c r="N32" s="33"/>
      <c r="O32" s="50" t="str">
        <f>IF(A32="", "", 'CVS Bill of Materials'!M32/'CVS Bill of Materials'!R32)</f>
        <v/>
      </c>
      <c r="P32" s="36"/>
      <c r="Q32" s="53"/>
      <c r="R32" s="53"/>
    </row>
    <row r="33" spans="1:18" x14ac:dyDescent="0.35">
      <c r="A33" s="70" t="str">
        <f>IF('CVS Bill of Materials'!B33="", "", 'CVS Bill of Materials'!B33)</f>
        <v/>
      </c>
      <c r="B33" s="71" t="str">
        <f>IF(A33="","",INDEX('CVS Bill of Materials'!C$10:C$36,MATCH('CVS BOM Product Info'!$A33,'CVS Bill of Materials'!$B$10:$B$36,0)))</f>
        <v/>
      </c>
      <c r="C33" s="71" t="str">
        <f>IF(B33="","",INDEX('CVS Bill of Materials'!D$10:D$36,MATCH('CVS BOM Product Info'!$A33,'CVS Bill of Materials'!$B$10:$B$36,0)))</f>
        <v/>
      </c>
      <c r="D33" s="71" t="str">
        <f>IF(C33="","",INDEX('CVS Bill of Materials'!E$10:E$36,MATCH('CVS BOM Product Info'!$A33,'CVS Bill of Materials'!$B$10:$B$36,0)))</f>
        <v/>
      </c>
      <c r="E33" s="21"/>
      <c r="F33" s="1"/>
      <c r="G33" s="49" t="str">
        <f>IF(A33="", "", 'CVS Bill of Materials'!F33/'CVS Bill of Materials'!R33)</f>
        <v/>
      </c>
      <c r="H33" s="21"/>
      <c r="I33" s="1"/>
      <c r="J33" s="49" t="str">
        <f>IF(A33="", "", 'CVS Bill of Materials'!G33/'CVS Bill of Materials'!R33)</f>
        <v/>
      </c>
      <c r="K33" s="52"/>
      <c r="L33" s="52"/>
      <c r="M33" s="2"/>
      <c r="N33" s="33"/>
      <c r="O33" s="50" t="str">
        <f>IF(A33="", "", 'CVS Bill of Materials'!M33/'CVS Bill of Materials'!R33)</f>
        <v/>
      </c>
      <c r="P33" s="36"/>
      <c r="Q33" s="53"/>
      <c r="R33" s="53"/>
    </row>
    <row r="34" spans="1:18" x14ac:dyDescent="0.35">
      <c r="A34" s="70" t="str">
        <f>IF('CVS Bill of Materials'!B34="", "", 'CVS Bill of Materials'!B34)</f>
        <v/>
      </c>
      <c r="B34" s="71" t="str">
        <f>IF(A34="","",INDEX('CVS Bill of Materials'!C$10:C$36,MATCH('CVS BOM Product Info'!$A34,'CVS Bill of Materials'!$B$10:$B$36,0)))</f>
        <v/>
      </c>
      <c r="C34" s="71" t="str">
        <f>IF(B34="","",INDEX('CVS Bill of Materials'!D$10:D$36,MATCH('CVS BOM Product Info'!$A34,'CVS Bill of Materials'!$B$10:$B$36,0)))</f>
        <v/>
      </c>
      <c r="D34" s="71" t="str">
        <f>IF(C34="","",INDEX('CVS Bill of Materials'!E$10:E$36,MATCH('CVS BOM Product Info'!$A34,'CVS Bill of Materials'!$B$10:$B$36,0)))</f>
        <v/>
      </c>
      <c r="E34" s="21"/>
      <c r="F34" s="1"/>
      <c r="G34" s="49" t="str">
        <f>IF(A34="", "", 'CVS Bill of Materials'!F34/'CVS Bill of Materials'!R34)</f>
        <v/>
      </c>
      <c r="H34" s="21"/>
      <c r="I34" s="1"/>
      <c r="J34" s="49" t="str">
        <f>IF(A34="", "", 'CVS Bill of Materials'!G34/'CVS Bill of Materials'!R34)</f>
        <v/>
      </c>
      <c r="K34" s="52"/>
      <c r="L34" s="52"/>
      <c r="M34" s="2"/>
      <c r="N34" s="33"/>
      <c r="O34" s="50" t="str">
        <f>IF(A34="", "", 'CVS Bill of Materials'!M34/'CVS Bill of Materials'!R34)</f>
        <v/>
      </c>
      <c r="P34" s="36"/>
      <c r="Q34" s="53"/>
      <c r="R34" s="53"/>
    </row>
    <row r="35" spans="1:18" x14ac:dyDescent="0.35">
      <c r="A35" s="70" t="str">
        <f>IF('CVS Bill of Materials'!B35="", "", 'CVS Bill of Materials'!B35)</f>
        <v/>
      </c>
      <c r="B35" s="71" t="str">
        <f>IF(A35="","",INDEX('CVS Bill of Materials'!C$10:C$36,MATCH('CVS BOM Product Info'!$A35,'CVS Bill of Materials'!$B$10:$B$36,0)))</f>
        <v/>
      </c>
      <c r="C35" s="71" t="str">
        <f>IF(B35="","",INDEX('CVS Bill of Materials'!D$10:D$36,MATCH('CVS BOM Product Info'!$A35,'CVS Bill of Materials'!$B$10:$B$36,0)))</f>
        <v/>
      </c>
      <c r="D35" s="71" t="str">
        <f>IF(C35="","",INDEX('CVS Bill of Materials'!E$10:E$36,MATCH('CVS BOM Product Info'!$A35,'CVS Bill of Materials'!$B$10:$B$36,0)))</f>
        <v/>
      </c>
      <c r="E35" s="21"/>
      <c r="F35" s="1"/>
      <c r="G35" s="49" t="str">
        <f>IF(A35="", "", 'CVS Bill of Materials'!F35/'CVS Bill of Materials'!R35)</f>
        <v/>
      </c>
      <c r="H35" s="21"/>
      <c r="I35" s="1"/>
      <c r="J35" s="49" t="str">
        <f>IF(A35="", "", 'CVS Bill of Materials'!G35/'CVS Bill of Materials'!R35)</f>
        <v/>
      </c>
      <c r="K35" s="52"/>
      <c r="L35" s="52"/>
      <c r="M35" s="2"/>
      <c r="N35" s="33"/>
      <c r="O35" s="50" t="str">
        <f>IF(A35="", "", 'CVS Bill of Materials'!M35/'CVS Bill of Materials'!R35)</f>
        <v/>
      </c>
      <c r="P35" s="36"/>
      <c r="Q35" s="53"/>
      <c r="R35" s="53"/>
    </row>
    <row r="36" spans="1:18" x14ac:dyDescent="0.35">
      <c r="A36" s="70" t="str">
        <f>IF('CVS Bill of Materials'!B36="", "", 'CVS Bill of Materials'!B36)</f>
        <v/>
      </c>
      <c r="B36" s="71" t="str">
        <f>IF(A36="","",INDEX('CVS Bill of Materials'!C$10:C$36,MATCH('CVS BOM Product Info'!$A36,'CVS Bill of Materials'!$B$10:$B$36,0)))</f>
        <v/>
      </c>
      <c r="C36" s="71" t="str">
        <f>IF(B36="","",INDEX('CVS Bill of Materials'!D$10:D$36,MATCH('CVS BOM Product Info'!$A36,'CVS Bill of Materials'!$B$10:$B$36,0)))</f>
        <v/>
      </c>
      <c r="D36" s="71" t="str">
        <f>IF(C36="","",INDEX('CVS Bill of Materials'!E$10:E$36,MATCH('CVS BOM Product Info'!$A36,'CVS Bill of Materials'!$B$10:$B$36,0)))</f>
        <v/>
      </c>
      <c r="E36" s="21"/>
      <c r="F36" s="1"/>
      <c r="G36" s="49" t="str">
        <f>IF(A36="", "", 'CVS Bill of Materials'!F36/'CVS Bill of Materials'!R36)</f>
        <v/>
      </c>
      <c r="H36" s="21"/>
      <c r="I36" s="1"/>
      <c r="J36" s="49" t="str">
        <f>IF(A36="", "", 'CVS Bill of Materials'!G36/'CVS Bill of Materials'!R36)</f>
        <v/>
      </c>
      <c r="K36" s="52"/>
      <c r="L36" s="52"/>
      <c r="M36" s="2"/>
      <c r="N36" s="33"/>
      <c r="O36" s="50" t="str">
        <f>IF(A36="", "", 'CVS Bill of Materials'!M36/'CVS Bill of Materials'!R36)</f>
        <v/>
      </c>
      <c r="P36" s="36"/>
      <c r="Q36" s="53"/>
      <c r="R36" s="53"/>
    </row>
    <row r="37" spans="1:18" ht="122.5" customHeight="1" thickBot="1" x14ac:dyDescent="0.4">
      <c r="A37" s="140" t="s">
        <v>44</v>
      </c>
      <c r="B37" s="141"/>
      <c r="C37" s="141"/>
      <c r="D37" s="141"/>
      <c r="E37" s="141"/>
      <c r="F37" s="141"/>
      <c r="G37" s="141"/>
      <c r="H37" s="141"/>
      <c r="I37" s="141"/>
      <c r="J37" s="141"/>
      <c r="K37" s="141"/>
      <c r="L37" s="141"/>
      <c r="M37" s="141"/>
      <c r="N37" s="141"/>
      <c r="O37" s="141"/>
      <c r="P37" s="141"/>
      <c r="Q37" s="142"/>
    </row>
    <row r="38" spans="1:18" ht="15" thickBot="1" x14ac:dyDescent="0.4">
      <c r="A38" s="147" t="s">
        <v>144</v>
      </c>
      <c r="B38" s="148"/>
      <c r="C38" s="148"/>
      <c r="D38" s="149"/>
      <c r="E38" s="143" t="s">
        <v>32</v>
      </c>
      <c r="F38" s="144"/>
      <c r="G38" s="144"/>
      <c r="H38" s="145" t="s">
        <v>33</v>
      </c>
      <c r="I38" s="146"/>
      <c r="J38" s="146"/>
      <c r="K38" s="122" t="s">
        <v>14</v>
      </c>
      <c r="L38" s="123"/>
      <c r="M38" s="123"/>
      <c r="N38" s="123"/>
      <c r="O38" s="123"/>
      <c r="P38" s="138" t="s">
        <v>47</v>
      </c>
      <c r="Q38" s="139"/>
      <c r="R38" s="37"/>
    </row>
    <row r="39" spans="1:18" s="41" customFormat="1" ht="29.5" thickBot="1" x14ac:dyDescent="0.4">
      <c r="A39" s="69" t="s">
        <v>1</v>
      </c>
      <c r="B39" s="22" t="s">
        <v>2</v>
      </c>
      <c r="C39" s="22" t="s">
        <v>3</v>
      </c>
      <c r="D39" s="22" t="s">
        <v>4</v>
      </c>
      <c r="E39" s="60" t="s">
        <v>8</v>
      </c>
      <c r="F39" s="61" t="s">
        <v>9</v>
      </c>
      <c r="G39" s="61" t="s">
        <v>10</v>
      </c>
      <c r="H39" s="62" t="s">
        <v>8</v>
      </c>
      <c r="I39" s="63" t="s">
        <v>9</v>
      </c>
      <c r="J39" s="63" t="s">
        <v>10</v>
      </c>
      <c r="K39" s="64" t="s">
        <v>36</v>
      </c>
      <c r="L39" s="64" t="s">
        <v>34</v>
      </c>
      <c r="M39" s="64" t="s">
        <v>35</v>
      </c>
      <c r="N39" s="65" t="s">
        <v>9</v>
      </c>
      <c r="O39" s="65" t="s">
        <v>37</v>
      </c>
      <c r="P39" s="66" t="s">
        <v>46</v>
      </c>
      <c r="Q39" s="67" t="s">
        <v>9</v>
      </c>
      <c r="R39" s="68" t="s">
        <v>51</v>
      </c>
    </row>
    <row r="40" spans="1:18" x14ac:dyDescent="0.35">
      <c r="A40" s="70" t="str">
        <f>IF('CVS Bill of Materials'!B40="", "", 'CVS Bill of Materials'!B40)</f>
        <v/>
      </c>
      <c r="B40" s="71" t="str">
        <f>IF(A40="","",INDEX('CVS Bill of Materials'!C$40:C$66,MATCH('CVS BOM Product Info'!$A40,'CVS Bill of Materials'!$B$40:$B$66,0)))</f>
        <v/>
      </c>
      <c r="C40" s="71" t="str">
        <f>IF(B40="","",INDEX('CVS Bill of Materials'!D$40:D$66,MATCH('CVS BOM Product Info'!$A40,'CVS Bill of Materials'!$B$40:$B$66,0)))</f>
        <v/>
      </c>
      <c r="D40" s="71" t="str">
        <f>IF(C40="","",INDEX('CVS Bill of Materials'!E$40:E$66,MATCH('CVS BOM Product Info'!$A40,'CVS Bill of Materials'!$B$40:$B$66,0)))</f>
        <v/>
      </c>
      <c r="E40" s="21"/>
      <c r="F40" s="1"/>
      <c r="G40" s="49" t="str">
        <f>IF(A40="", "", 'CVS Bill of Materials'!F40/'CVS Bill of Materials'!R40)</f>
        <v/>
      </c>
      <c r="H40" s="21"/>
      <c r="I40" s="1"/>
      <c r="J40" s="49" t="str">
        <f>IF(A40="", "", 'CVS Bill of Materials'!G40/'CVS Bill of Materials'!R40)</f>
        <v/>
      </c>
      <c r="K40" s="52"/>
      <c r="L40" s="52"/>
      <c r="M40" s="2"/>
      <c r="N40" s="33"/>
      <c r="O40" s="49" t="str">
        <f>IF(A40="", "", 'CVS Bill of Materials'!M40/'CVS Bill of Materials'!R40)</f>
        <v/>
      </c>
      <c r="P40" s="36"/>
      <c r="Q40" s="53"/>
      <c r="R40" s="53"/>
    </row>
    <row r="41" spans="1:18" x14ac:dyDescent="0.35">
      <c r="A41" s="70" t="str">
        <f>IF('CVS Bill of Materials'!B41="", "", 'CVS Bill of Materials'!B41)</f>
        <v/>
      </c>
      <c r="B41" s="71" t="str">
        <f>IF(A41="","",INDEX('CVS Bill of Materials'!C$40:C$66,MATCH('CVS BOM Product Info'!$A41,'CVS Bill of Materials'!$B$40:$B$66,0)))</f>
        <v/>
      </c>
      <c r="C41" s="71" t="str">
        <f>IF(B41="","",INDEX('CVS Bill of Materials'!D$40:D$66,MATCH('CVS BOM Product Info'!$A41,'CVS Bill of Materials'!$B$40:$B$66,0)))</f>
        <v/>
      </c>
      <c r="D41" s="71" t="str">
        <f>IF(C41="","",INDEX('CVS Bill of Materials'!E$40:E$66,MATCH('CVS BOM Product Info'!$A41,'CVS Bill of Materials'!$B$40:$B$66,0)))</f>
        <v/>
      </c>
      <c r="E41" s="21"/>
      <c r="F41" s="1"/>
      <c r="G41" s="49" t="str">
        <f>IF(A41="", "", 'CVS Bill of Materials'!F41/'CVS Bill of Materials'!R41)</f>
        <v/>
      </c>
      <c r="H41" s="21"/>
      <c r="I41" s="1"/>
      <c r="J41" s="49" t="str">
        <f>IF(A41="", "", 'CVS Bill of Materials'!G41/'CVS Bill of Materials'!R41)</f>
        <v/>
      </c>
      <c r="K41" s="52"/>
      <c r="L41" s="52"/>
      <c r="M41" s="2"/>
      <c r="N41" s="33"/>
      <c r="O41" s="50" t="str">
        <f>IF(A41="", "", 'CVS Bill of Materials'!M41/'CVS Bill of Materials'!R41)</f>
        <v/>
      </c>
      <c r="P41" s="36"/>
      <c r="Q41" s="53"/>
      <c r="R41" s="53"/>
    </row>
    <row r="42" spans="1:18" x14ac:dyDescent="0.35">
      <c r="A42" s="70" t="str">
        <f>IF('CVS Bill of Materials'!B42="", "", 'CVS Bill of Materials'!B42)</f>
        <v/>
      </c>
      <c r="B42" s="71" t="str">
        <f>IF(A42="","",INDEX('CVS Bill of Materials'!C$40:C$66,MATCH('CVS BOM Product Info'!$A42,'CVS Bill of Materials'!$B$40:$B$66,0)))</f>
        <v/>
      </c>
      <c r="C42" s="71" t="str">
        <f>IF(B42="","",INDEX('CVS Bill of Materials'!D$40:D$66,MATCH('CVS BOM Product Info'!$A42,'CVS Bill of Materials'!$B$40:$B$66,0)))</f>
        <v/>
      </c>
      <c r="D42" s="71" t="str">
        <f>IF(C42="","",INDEX('CVS Bill of Materials'!E$40:E$66,MATCH('CVS BOM Product Info'!$A42,'CVS Bill of Materials'!$B$40:$B$66,0)))</f>
        <v/>
      </c>
      <c r="E42" s="21"/>
      <c r="F42" s="1"/>
      <c r="G42" s="49" t="str">
        <f>IF(A42="", "", 'CVS Bill of Materials'!F42/'CVS Bill of Materials'!R42)</f>
        <v/>
      </c>
      <c r="H42" s="21"/>
      <c r="I42" s="1"/>
      <c r="J42" s="49" t="str">
        <f>IF(A42="", "", 'CVS Bill of Materials'!G42/'CVS Bill of Materials'!R42)</f>
        <v/>
      </c>
      <c r="K42" s="52"/>
      <c r="L42" s="52"/>
      <c r="M42" s="2"/>
      <c r="N42" s="33"/>
      <c r="O42" s="50" t="str">
        <f>IF(A42="", "", 'CVS Bill of Materials'!M42/'CVS Bill of Materials'!R42)</f>
        <v/>
      </c>
      <c r="P42" s="36"/>
      <c r="Q42" s="53"/>
      <c r="R42" s="53"/>
    </row>
    <row r="43" spans="1:18" x14ac:dyDescent="0.35">
      <c r="A43" s="70" t="str">
        <f>IF('CVS Bill of Materials'!B43="", "", 'CVS Bill of Materials'!B43)</f>
        <v/>
      </c>
      <c r="B43" s="71" t="str">
        <f>IF(A43="","",INDEX('CVS Bill of Materials'!C$40:C$66,MATCH('CVS BOM Product Info'!$A43,'CVS Bill of Materials'!$B$40:$B$66,0)))</f>
        <v/>
      </c>
      <c r="C43" s="71" t="str">
        <f>IF(B43="","",INDEX('CVS Bill of Materials'!D$40:D$66,MATCH('CVS BOM Product Info'!$A43,'CVS Bill of Materials'!$B$40:$B$66,0)))</f>
        <v/>
      </c>
      <c r="D43" s="71" t="str">
        <f>IF(C43="","",INDEX('CVS Bill of Materials'!E$40:E$66,MATCH('CVS BOM Product Info'!$A43,'CVS Bill of Materials'!$B$40:$B$66,0)))</f>
        <v/>
      </c>
      <c r="E43" s="21"/>
      <c r="F43" s="1"/>
      <c r="G43" s="49" t="str">
        <f>IF(A43="", "", 'CVS Bill of Materials'!F43/'CVS Bill of Materials'!R43)</f>
        <v/>
      </c>
      <c r="H43" s="21"/>
      <c r="I43" s="1"/>
      <c r="J43" s="49" t="str">
        <f>IF(A43="", "", 'CVS Bill of Materials'!G43/'CVS Bill of Materials'!R43)</f>
        <v/>
      </c>
      <c r="K43" s="52"/>
      <c r="L43" s="52"/>
      <c r="M43" s="2"/>
      <c r="N43" s="33"/>
      <c r="O43" s="50" t="str">
        <f>IF(A43="", "", 'CVS Bill of Materials'!M43/'CVS Bill of Materials'!R43)</f>
        <v/>
      </c>
      <c r="P43" s="36"/>
      <c r="Q43" s="53"/>
      <c r="R43" s="53"/>
    </row>
    <row r="44" spans="1:18" x14ac:dyDescent="0.35">
      <c r="A44" s="70" t="str">
        <f>IF('CVS Bill of Materials'!B44="", "", 'CVS Bill of Materials'!B44)</f>
        <v/>
      </c>
      <c r="B44" s="71" t="str">
        <f>IF(A44="","",INDEX('CVS Bill of Materials'!C$40:C$66,MATCH('CVS BOM Product Info'!$A44,'CVS Bill of Materials'!$B$40:$B$66,0)))</f>
        <v/>
      </c>
      <c r="C44" s="71" t="str">
        <f>IF(B44="","",INDEX('CVS Bill of Materials'!D$40:D$66,MATCH('CVS BOM Product Info'!$A44,'CVS Bill of Materials'!$B$40:$B$66,0)))</f>
        <v/>
      </c>
      <c r="D44" s="71" t="str">
        <f>IF(C44="","",INDEX('CVS Bill of Materials'!E$40:E$66,MATCH('CVS BOM Product Info'!$A44,'CVS Bill of Materials'!$B$40:$B$66,0)))</f>
        <v/>
      </c>
      <c r="E44" s="21"/>
      <c r="F44" s="1"/>
      <c r="G44" s="49" t="str">
        <f>IF(A44="", "", 'CVS Bill of Materials'!F44/'CVS Bill of Materials'!R44)</f>
        <v/>
      </c>
      <c r="H44" s="21"/>
      <c r="I44" s="1"/>
      <c r="J44" s="49" t="str">
        <f>IF(A44="", "", 'CVS Bill of Materials'!G44/'CVS Bill of Materials'!R44)</f>
        <v/>
      </c>
      <c r="K44" s="52"/>
      <c r="L44" s="52"/>
      <c r="M44" s="2"/>
      <c r="N44" s="33"/>
      <c r="O44" s="50" t="str">
        <f>IF(A44="", "", 'CVS Bill of Materials'!M44/'CVS Bill of Materials'!R44)</f>
        <v/>
      </c>
      <c r="P44" s="36"/>
      <c r="Q44" s="53"/>
      <c r="R44" s="53"/>
    </row>
    <row r="45" spans="1:18" x14ac:dyDescent="0.35">
      <c r="A45" s="70" t="str">
        <f>IF('CVS Bill of Materials'!B45="", "", 'CVS Bill of Materials'!B45)</f>
        <v/>
      </c>
      <c r="B45" s="71" t="str">
        <f>IF(A45="","",INDEX('CVS Bill of Materials'!C$40:C$66,MATCH('CVS BOM Product Info'!$A45,'CVS Bill of Materials'!$B$40:$B$66,0)))</f>
        <v/>
      </c>
      <c r="C45" s="71" t="str">
        <f>IF(B45="","",INDEX('CVS Bill of Materials'!D$40:D$66,MATCH('CVS BOM Product Info'!$A45,'CVS Bill of Materials'!$B$40:$B$66,0)))</f>
        <v/>
      </c>
      <c r="D45" s="71" t="str">
        <f>IF(C45="","",INDEX('CVS Bill of Materials'!E$40:E$66,MATCH('CVS BOM Product Info'!$A45,'CVS Bill of Materials'!$B$40:$B$66,0)))</f>
        <v/>
      </c>
      <c r="E45" s="21"/>
      <c r="F45" s="1"/>
      <c r="G45" s="49" t="str">
        <f>IF(A45="", "", 'CVS Bill of Materials'!F45/'CVS Bill of Materials'!R45)</f>
        <v/>
      </c>
      <c r="H45" s="21"/>
      <c r="I45" s="1"/>
      <c r="J45" s="49" t="str">
        <f>IF(A45="", "", 'CVS Bill of Materials'!G45/'CVS Bill of Materials'!R45)</f>
        <v/>
      </c>
      <c r="K45" s="52"/>
      <c r="L45" s="52"/>
      <c r="M45" s="2"/>
      <c r="N45" s="33"/>
      <c r="O45" s="50" t="str">
        <f>IF(A45="", "", 'CVS Bill of Materials'!M45/'CVS Bill of Materials'!R45)</f>
        <v/>
      </c>
      <c r="P45" s="36"/>
      <c r="Q45" s="53"/>
      <c r="R45" s="53"/>
    </row>
    <row r="46" spans="1:18" x14ac:dyDescent="0.35">
      <c r="A46" s="70" t="str">
        <f>IF('CVS Bill of Materials'!B46="", "", 'CVS Bill of Materials'!B46)</f>
        <v/>
      </c>
      <c r="B46" s="71" t="str">
        <f>IF(A46="","",INDEX('CVS Bill of Materials'!C$40:C$66,MATCH('CVS BOM Product Info'!$A46,'CVS Bill of Materials'!$B$40:$B$66,0)))</f>
        <v/>
      </c>
      <c r="C46" s="71" t="str">
        <f>IF(B46="","",INDEX('CVS Bill of Materials'!D$40:D$66,MATCH('CVS BOM Product Info'!$A46,'CVS Bill of Materials'!$B$40:$B$66,0)))</f>
        <v/>
      </c>
      <c r="D46" s="71" t="str">
        <f>IF(C46="","",INDEX('CVS Bill of Materials'!E$40:E$66,MATCH('CVS BOM Product Info'!$A46,'CVS Bill of Materials'!$B$40:$B$66,0)))</f>
        <v/>
      </c>
      <c r="E46" s="21"/>
      <c r="F46" s="1"/>
      <c r="G46" s="49" t="str">
        <f>IF(A46="", "", 'CVS Bill of Materials'!F46/'CVS Bill of Materials'!R46)</f>
        <v/>
      </c>
      <c r="H46" s="21"/>
      <c r="I46" s="1"/>
      <c r="J46" s="49" t="str">
        <f>IF(A46="", "", 'CVS Bill of Materials'!G46/'CVS Bill of Materials'!R46)</f>
        <v/>
      </c>
      <c r="K46" s="52"/>
      <c r="L46" s="52"/>
      <c r="M46" s="2"/>
      <c r="N46" s="33"/>
      <c r="O46" s="50" t="str">
        <f>IF(A46="", "", 'CVS Bill of Materials'!M46/'CVS Bill of Materials'!R46)</f>
        <v/>
      </c>
      <c r="P46" s="36"/>
      <c r="Q46" s="53"/>
      <c r="R46" s="53"/>
    </row>
    <row r="47" spans="1:18" x14ac:dyDescent="0.35">
      <c r="A47" s="70" t="str">
        <f>IF('CVS Bill of Materials'!B47="", "", 'CVS Bill of Materials'!B47)</f>
        <v/>
      </c>
      <c r="B47" s="71" t="str">
        <f>IF(A47="","",INDEX('CVS Bill of Materials'!C$40:C$66,MATCH('CVS BOM Product Info'!$A47,'CVS Bill of Materials'!$B$40:$B$66,0)))</f>
        <v/>
      </c>
      <c r="C47" s="71" t="str">
        <f>IF(B47="","",INDEX('CVS Bill of Materials'!D$40:D$66,MATCH('CVS BOM Product Info'!$A47,'CVS Bill of Materials'!$B$40:$B$66,0)))</f>
        <v/>
      </c>
      <c r="D47" s="71" t="str">
        <f>IF(C47="","",INDEX('CVS Bill of Materials'!E$40:E$66,MATCH('CVS BOM Product Info'!$A47,'CVS Bill of Materials'!$B$40:$B$66,0)))</f>
        <v/>
      </c>
      <c r="E47" s="21"/>
      <c r="F47" s="1"/>
      <c r="G47" s="49" t="str">
        <f>IF(A47="", "", 'CVS Bill of Materials'!F47/'CVS Bill of Materials'!R47)</f>
        <v/>
      </c>
      <c r="H47" s="21"/>
      <c r="I47" s="1"/>
      <c r="J47" s="49" t="str">
        <f>IF(A47="", "", 'CVS Bill of Materials'!G47/'CVS Bill of Materials'!R47)</f>
        <v/>
      </c>
      <c r="K47" s="52"/>
      <c r="L47" s="52"/>
      <c r="M47" s="2"/>
      <c r="N47" s="33"/>
      <c r="O47" s="50" t="str">
        <f>IF(A47="", "", 'CVS Bill of Materials'!M47/'CVS Bill of Materials'!R47)</f>
        <v/>
      </c>
      <c r="P47" s="36"/>
      <c r="Q47" s="53"/>
      <c r="R47" s="53"/>
    </row>
    <row r="48" spans="1:18" x14ac:dyDescent="0.35">
      <c r="A48" s="70" t="str">
        <f>IF('CVS Bill of Materials'!B48="", "", 'CVS Bill of Materials'!B48)</f>
        <v/>
      </c>
      <c r="B48" s="71" t="str">
        <f>IF(A48="","",INDEX('CVS Bill of Materials'!C$40:C$66,MATCH('CVS BOM Product Info'!$A48,'CVS Bill of Materials'!$B$40:$B$66,0)))</f>
        <v/>
      </c>
      <c r="C48" s="71" t="str">
        <f>IF(B48="","",INDEX('CVS Bill of Materials'!D$40:D$66,MATCH('CVS BOM Product Info'!$A48,'CVS Bill of Materials'!$B$40:$B$66,0)))</f>
        <v/>
      </c>
      <c r="D48" s="71" t="str">
        <f>IF(C48="","",INDEX('CVS Bill of Materials'!E$40:E$66,MATCH('CVS BOM Product Info'!$A48,'CVS Bill of Materials'!$B$40:$B$66,0)))</f>
        <v/>
      </c>
      <c r="E48" s="21"/>
      <c r="F48" s="1"/>
      <c r="G48" s="49" t="str">
        <f>IF(A48="", "", 'CVS Bill of Materials'!F48/'CVS Bill of Materials'!R48)</f>
        <v/>
      </c>
      <c r="H48" s="21"/>
      <c r="I48" s="1"/>
      <c r="J48" s="49" t="str">
        <f>IF(A48="", "", 'CVS Bill of Materials'!G48/'CVS Bill of Materials'!R48)</f>
        <v/>
      </c>
      <c r="K48" s="52"/>
      <c r="L48" s="52"/>
      <c r="M48" s="2"/>
      <c r="N48" s="33"/>
      <c r="O48" s="50" t="str">
        <f>IF(A48="", "", 'CVS Bill of Materials'!M48/'CVS Bill of Materials'!R48)</f>
        <v/>
      </c>
      <c r="P48" s="36"/>
      <c r="Q48" s="53"/>
      <c r="R48" s="53"/>
    </row>
    <row r="49" spans="1:18" x14ac:dyDescent="0.35">
      <c r="A49" s="70" t="str">
        <f>IF('CVS Bill of Materials'!B49="", "", 'CVS Bill of Materials'!B49)</f>
        <v/>
      </c>
      <c r="B49" s="71" t="str">
        <f>IF(A49="","",INDEX('CVS Bill of Materials'!C$40:C$66,MATCH('CVS BOM Product Info'!$A49,'CVS Bill of Materials'!$B$40:$B$66,0)))</f>
        <v/>
      </c>
      <c r="C49" s="71" t="str">
        <f>IF(B49="","",INDEX('CVS Bill of Materials'!D$40:D$66,MATCH('CVS BOM Product Info'!$A49,'CVS Bill of Materials'!$B$40:$B$66,0)))</f>
        <v/>
      </c>
      <c r="D49" s="71" t="str">
        <f>IF(C49="","",INDEX('CVS Bill of Materials'!E$40:E$66,MATCH('CVS BOM Product Info'!$A49,'CVS Bill of Materials'!$B$40:$B$66,0)))</f>
        <v/>
      </c>
      <c r="E49" s="21"/>
      <c r="F49" s="1"/>
      <c r="G49" s="49" t="str">
        <f>IF(A49="", "", 'CVS Bill of Materials'!F49/'CVS Bill of Materials'!R49)</f>
        <v/>
      </c>
      <c r="H49" s="21"/>
      <c r="I49" s="1"/>
      <c r="J49" s="49" t="str">
        <f>IF(A49="", "", 'CVS Bill of Materials'!G49/'CVS Bill of Materials'!R49)</f>
        <v/>
      </c>
      <c r="K49" s="52"/>
      <c r="L49" s="52"/>
      <c r="M49" s="2"/>
      <c r="N49" s="33"/>
      <c r="O49" s="50" t="str">
        <f>IF(A49="", "", 'CVS Bill of Materials'!M49/'CVS Bill of Materials'!R49)</f>
        <v/>
      </c>
      <c r="P49" s="36"/>
      <c r="Q49" s="53"/>
      <c r="R49" s="53"/>
    </row>
    <row r="50" spans="1:18" x14ac:dyDescent="0.35">
      <c r="A50" s="70" t="str">
        <f>IF('CVS Bill of Materials'!B50="", "", 'CVS Bill of Materials'!B50)</f>
        <v/>
      </c>
      <c r="B50" s="71" t="str">
        <f>IF(A50="","",INDEX('CVS Bill of Materials'!C$40:C$66,MATCH('CVS BOM Product Info'!$A50,'CVS Bill of Materials'!$B$40:$B$66,0)))</f>
        <v/>
      </c>
      <c r="C50" s="71" t="str">
        <f>IF(B50="","",INDEX('CVS Bill of Materials'!D$40:D$66,MATCH('CVS BOM Product Info'!$A50,'CVS Bill of Materials'!$B$40:$B$66,0)))</f>
        <v/>
      </c>
      <c r="D50" s="71" t="str">
        <f>IF(C50="","",INDEX('CVS Bill of Materials'!E$40:E$66,MATCH('CVS BOM Product Info'!$A50,'CVS Bill of Materials'!$B$40:$B$66,0)))</f>
        <v/>
      </c>
      <c r="E50" s="21"/>
      <c r="F50" s="1"/>
      <c r="G50" s="49" t="str">
        <f>IF(A50="", "", 'CVS Bill of Materials'!F50/'CVS Bill of Materials'!R50)</f>
        <v/>
      </c>
      <c r="H50" s="21"/>
      <c r="I50" s="1"/>
      <c r="J50" s="49" t="str">
        <f>IF(A50="", "", 'CVS Bill of Materials'!G50/'CVS Bill of Materials'!R50)</f>
        <v/>
      </c>
      <c r="K50" s="52"/>
      <c r="L50" s="52"/>
      <c r="M50" s="2"/>
      <c r="N50" s="33"/>
      <c r="O50" s="50" t="str">
        <f>IF(A50="", "", 'CVS Bill of Materials'!M50/'CVS Bill of Materials'!R50)</f>
        <v/>
      </c>
      <c r="P50" s="36"/>
      <c r="Q50" s="53"/>
      <c r="R50" s="53"/>
    </row>
    <row r="51" spans="1:18" x14ac:dyDescent="0.35">
      <c r="A51" s="70" t="str">
        <f>IF('CVS Bill of Materials'!B51="", "", 'CVS Bill of Materials'!B51)</f>
        <v/>
      </c>
      <c r="B51" s="71" t="str">
        <f>IF(A51="","",INDEX('CVS Bill of Materials'!C$40:C$66,MATCH('CVS BOM Product Info'!$A51,'CVS Bill of Materials'!$B$40:$B$66,0)))</f>
        <v/>
      </c>
      <c r="C51" s="71" t="str">
        <f>IF(B51="","",INDEX('CVS Bill of Materials'!D$40:D$66,MATCH('CVS BOM Product Info'!$A51,'CVS Bill of Materials'!$B$40:$B$66,0)))</f>
        <v/>
      </c>
      <c r="D51" s="71" t="str">
        <f>IF(C51="","",INDEX('CVS Bill of Materials'!E$40:E$66,MATCH('CVS BOM Product Info'!$A51,'CVS Bill of Materials'!$B$40:$B$66,0)))</f>
        <v/>
      </c>
      <c r="E51" s="21"/>
      <c r="F51" s="1"/>
      <c r="G51" s="49" t="str">
        <f>IF(A51="", "", 'CVS Bill of Materials'!F51/'CVS Bill of Materials'!R51)</f>
        <v/>
      </c>
      <c r="H51" s="21"/>
      <c r="I51" s="1"/>
      <c r="J51" s="49" t="str">
        <f>IF(A51="", "", 'CVS Bill of Materials'!G51/'CVS Bill of Materials'!R51)</f>
        <v/>
      </c>
      <c r="K51" s="52"/>
      <c r="L51" s="52"/>
      <c r="M51" s="2"/>
      <c r="N51" s="33"/>
      <c r="O51" s="50" t="str">
        <f>IF(A51="", "", 'CVS Bill of Materials'!M51/'CVS Bill of Materials'!R51)</f>
        <v/>
      </c>
      <c r="P51" s="36"/>
      <c r="Q51" s="53"/>
      <c r="R51" s="53"/>
    </row>
    <row r="52" spans="1:18" x14ac:dyDescent="0.35">
      <c r="A52" s="70" t="str">
        <f>IF('CVS Bill of Materials'!B52="", "", 'CVS Bill of Materials'!B52)</f>
        <v/>
      </c>
      <c r="B52" s="71" t="str">
        <f>IF(A52="","",INDEX('CVS Bill of Materials'!C$40:C$66,MATCH('CVS BOM Product Info'!$A52,'CVS Bill of Materials'!$B$40:$B$66,0)))</f>
        <v/>
      </c>
      <c r="C52" s="71" t="str">
        <f>IF(B52="","",INDEX('CVS Bill of Materials'!D$40:D$66,MATCH('CVS BOM Product Info'!$A52,'CVS Bill of Materials'!$B$40:$B$66,0)))</f>
        <v/>
      </c>
      <c r="D52" s="71" t="str">
        <f>IF(C52="","",INDEX('CVS Bill of Materials'!E$40:E$66,MATCH('CVS BOM Product Info'!$A52,'CVS Bill of Materials'!$B$40:$B$66,0)))</f>
        <v/>
      </c>
      <c r="E52" s="21"/>
      <c r="F52" s="1"/>
      <c r="G52" s="49" t="str">
        <f>IF(A52="", "", 'CVS Bill of Materials'!F52/'CVS Bill of Materials'!R52)</f>
        <v/>
      </c>
      <c r="H52" s="21"/>
      <c r="I52" s="1"/>
      <c r="J52" s="49" t="str">
        <f>IF(A52="", "", 'CVS Bill of Materials'!G52/'CVS Bill of Materials'!R52)</f>
        <v/>
      </c>
      <c r="K52" s="52"/>
      <c r="L52" s="52"/>
      <c r="M52" s="2"/>
      <c r="N52" s="33"/>
      <c r="O52" s="50" t="str">
        <f>IF(A52="", "", 'CVS Bill of Materials'!M52/'CVS Bill of Materials'!R52)</f>
        <v/>
      </c>
      <c r="P52" s="36"/>
      <c r="Q52" s="53"/>
      <c r="R52" s="53"/>
    </row>
    <row r="53" spans="1:18" x14ac:dyDescent="0.35">
      <c r="A53" s="70" t="str">
        <f>IF('CVS Bill of Materials'!B53="", "", 'CVS Bill of Materials'!B53)</f>
        <v/>
      </c>
      <c r="B53" s="71" t="str">
        <f>IF(A53="","",INDEX('CVS Bill of Materials'!C$40:C$66,MATCH('CVS BOM Product Info'!$A53,'CVS Bill of Materials'!$B$40:$B$66,0)))</f>
        <v/>
      </c>
      <c r="C53" s="71" t="str">
        <f>IF(B53="","",INDEX('CVS Bill of Materials'!D$40:D$66,MATCH('CVS BOM Product Info'!$A53,'CVS Bill of Materials'!$B$40:$B$66,0)))</f>
        <v/>
      </c>
      <c r="D53" s="71" t="str">
        <f>IF(C53="","",INDEX('CVS Bill of Materials'!E$40:E$66,MATCH('CVS BOM Product Info'!$A53,'CVS Bill of Materials'!$B$40:$B$66,0)))</f>
        <v/>
      </c>
      <c r="E53" s="21"/>
      <c r="F53" s="1"/>
      <c r="G53" s="49" t="str">
        <f>IF(A53="", "", 'CVS Bill of Materials'!F53/'CVS Bill of Materials'!R53)</f>
        <v/>
      </c>
      <c r="H53" s="21"/>
      <c r="I53" s="1"/>
      <c r="J53" s="49" t="str">
        <f>IF(A53="", "", 'CVS Bill of Materials'!G53/'CVS Bill of Materials'!R53)</f>
        <v/>
      </c>
      <c r="K53" s="52"/>
      <c r="L53" s="52"/>
      <c r="M53" s="2"/>
      <c r="N53" s="33"/>
      <c r="O53" s="50" t="str">
        <f>IF(A53="", "", 'CVS Bill of Materials'!M53/'CVS Bill of Materials'!R53)</f>
        <v/>
      </c>
      <c r="P53" s="36"/>
      <c r="Q53" s="53"/>
      <c r="R53" s="53"/>
    </row>
    <row r="54" spans="1:18" x14ac:dyDescent="0.35">
      <c r="A54" s="70" t="str">
        <f>IF('CVS Bill of Materials'!B54="", "", 'CVS Bill of Materials'!B54)</f>
        <v/>
      </c>
      <c r="B54" s="71" t="str">
        <f>IF(A54="","",INDEX('CVS Bill of Materials'!C$40:C$66,MATCH('CVS BOM Product Info'!$A54,'CVS Bill of Materials'!$B$40:$B$66,0)))</f>
        <v/>
      </c>
      <c r="C54" s="71" t="str">
        <f>IF(B54="","",INDEX('CVS Bill of Materials'!D$40:D$66,MATCH('CVS BOM Product Info'!$A54,'CVS Bill of Materials'!$B$40:$B$66,0)))</f>
        <v/>
      </c>
      <c r="D54" s="71" t="str">
        <f>IF(C54="","",INDEX('CVS Bill of Materials'!E$40:E$66,MATCH('CVS BOM Product Info'!$A54,'CVS Bill of Materials'!$B$40:$B$66,0)))</f>
        <v/>
      </c>
      <c r="E54" s="21"/>
      <c r="F54" s="1"/>
      <c r="G54" s="49" t="str">
        <f>IF(A54="", "", 'CVS Bill of Materials'!F54/'CVS Bill of Materials'!R54)</f>
        <v/>
      </c>
      <c r="H54" s="21"/>
      <c r="I54" s="1"/>
      <c r="J54" s="49" t="str">
        <f>IF(A54="", "", 'CVS Bill of Materials'!G54/'CVS Bill of Materials'!R54)</f>
        <v/>
      </c>
      <c r="K54" s="52"/>
      <c r="L54" s="52"/>
      <c r="M54" s="2"/>
      <c r="N54" s="33"/>
      <c r="O54" s="50" t="str">
        <f>IF(A54="", "", 'CVS Bill of Materials'!M54/'CVS Bill of Materials'!R54)</f>
        <v/>
      </c>
      <c r="P54" s="36"/>
      <c r="Q54" s="53"/>
      <c r="R54" s="53"/>
    </row>
    <row r="55" spans="1:18" x14ac:dyDescent="0.35">
      <c r="A55" s="70" t="str">
        <f>IF('CVS Bill of Materials'!B55="", "", 'CVS Bill of Materials'!B55)</f>
        <v/>
      </c>
      <c r="B55" s="71" t="str">
        <f>IF(A55="","",INDEX('CVS Bill of Materials'!C$40:C$66,MATCH('CVS BOM Product Info'!$A55,'CVS Bill of Materials'!$B$40:$B$66,0)))</f>
        <v/>
      </c>
      <c r="C55" s="71" t="str">
        <f>IF(B55="","",INDEX('CVS Bill of Materials'!D$40:D$66,MATCH('CVS BOM Product Info'!$A55,'CVS Bill of Materials'!$B$40:$B$66,0)))</f>
        <v/>
      </c>
      <c r="D55" s="71" t="str">
        <f>IF(C55="","",INDEX('CVS Bill of Materials'!E$40:E$66,MATCH('CVS BOM Product Info'!$A55,'CVS Bill of Materials'!$B$40:$B$66,0)))</f>
        <v/>
      </c>
      <c r="E55" s="21"/>
      <c r="F55" s="1"/>
      <c r="G55" s="49" t="str">
        <f>IF(A55="", "", 'CVS Bill of Materials'!F55/'CVS Bill of Materials'!R55)</f>
        <v/>
      </c>
      <c r="H55" s="21"/>
      <c r="I55" s="1"/>
      <c r="J55" s="49" t="str">
        <f>IF(A55="", "", 'CVS Bill of Materials'!G55/'CVS Bill of Materials'!R55)</f>
        <v/>
      </c>
      <c r="K55" s="52"/>
      <c r="L55" s="52"/>
      <c r="M55" s="2"/>
      <c r="N55" s="33"/>
      <c r="O55" s="50" t="str">
        <f>IF(A55="", "", 'CVS Bill of Materials'!M55/'CVS Bill of Materials'!R55)</f>
        <v/>
      </c>
      <c r="P55" s="36"/>
      <c r="Q55" s="53"/>
      <c r="R55" s="53"/>
    </row>
    <row r="56" spans="1:18" x14ac:dyDescent="0.35">
      <c r="A56" s="70" t="str">
        <f>IF('CVS Bill of Materials'!B56="", "", 'CVS Bill of Materials'!B56)</f>
        <v/>
      </c>
      <c r="B56" s="71" t="str">
        <f>IF(A56="","",INDEX('CVS Bill of Materials'!C$40:C$66,MATCH('CVS BOM Product Info'!$A56,'CVS Bill of Materials'!$B$40:$B$66,0)))</f>
        <v/>
      </c>
      <c r="C56" s="71" t="str">
        <f>IF(B56="","",INDEX('CVS Bill of Materials'!D$40:D$66,MATCH('CVS BOM Product Info'!$A56,'CVS Bill of Materials'!$B$40:$B$66,0)))</f>
        <v/>
      </c>
      <c r="D56" s="71" t="str">
        <f>IF(C56="","",INDEX('CVS Bill of Materials'!E$40:E$66,MATCH('CVS BOM Product Info'!$A56,'CVS Bill of Materials'!$B$40:$B$66,0)))</f>
        <v/>
      </c>
      <c r="E56" s="21"/>
      <c r="F56" s="1"/>
      <c r="G56" s="49" t="str">
        <f>IF(A56="", "", 'CVS Bill of Materials'!F56/'CVS Bill of Materials'!R56)</f>
        <v/>
      </c>
      <c r="H56" s="21"/>
      <c r="I56" s="1"/>
      <c r="J56" s="49" t="str">
        <f>IF(A56="", "", 'CVS Bill of Materials'!G56/'CVS Bill of Materials'!R56)</f>
        <v/>
      </c>
      <c r="K56" s="52"/>
      <c r="L56" s="52"/>
      <c r="M56" s="2"/>
      <c r="N56" s="33"/>
      <c r="O56" s="50" t="str">
        <f>IF(A56="", "", 'CVS Bill of Materials'!M56/'CVS Bill of Materials'!R56)</f>
        <v/>
      </c>
      <c r="P56" s="36"/>
      <c r="Q56" s="53"/>
      <c r="R56" s="53"/>
    </row>
    <row r="57" spans="1:18" x14ac:dyDescent="0.35">
      <c r="A57" s="70" t="str">
        <f>IF('CVS Bill of Materials'!B57="", "", 'CVS Bill of Materials'!B57)</f>
        <v/>
      </c>
      <c r="B57" s="71" t="str">
        <f>IF(A57="","",INDEX('CVS Bill of Materials'!C$40:C$66,MATCH('CVS BOM Product Info'!$A57,'CVS Bill of Materials'!$B$40:$B$66,0)))</f>
        <v/>
      </c>
      <c r="C57" s="71" t="str">
        <f>IF(B57="","",INDEX('CVS Bill of Materials'!D$40:D$66,MATCH('CVS BOM Product Info'!$A57,'CVS Bill of Materials'!$B$40:$B$66,0)))</f>
        <v/>
      </c>
      <c r="D57" s="71" t="str">
        <f>IF(C57="","",INDEX('CVS Bill of Materials'!E$40:E$66,MATCH('CVS BOM Product Info'!$A57,'CVS Bill of Materials'!$B$40:$B$66,0)))</f>
        <v/>
      </c>
      <c r="E57" s="21"/>
      <c r="F57" s="1"/>
      <c r="G57" s="49" t="str">
        <f>IF(A57="", "", 'CVS Bill of Materials'!F57/'CVS Bill of Materials'!R57)</f>
        <v/>
      </c>
      <c r="H57" s="21"/>
      <c r="I57" s="1"/>
      <c r="J57" s="49" t="str">
        <f>IF(A57="", "", 'CVS Bill of Materials'!G57/'CVS Bill of Materials'!R57)</f>
        <v/>
      </c>
      <c r="K57" s="52"/>
      <c r="L57" s="52"/>
      <c r="M57" s="2"/>
      <c r="N57" s="33"/>
      <c r="O57" s="50" t="str">
        <f>IF(A57="", "", 'CVS Bill of Materials'!M57/'CVS Bill of Materials'!R57)</f>
        <v/>
      </c>
      <c r="P57" s="36"/>
      <c r="Q57" s="53"/>
      <c r="R57" s="53"/>
    </row>
    <row r="58" spans="1:18" x14ac:dyDescent="0.35">
      <c r="A58" s="70" t="str">
        <f>IF('CVS Bill of Materials'!B58="", "", 'CVS Bill of Materials'!B58)</f>
        <v/>
      </c>
      <c r="B58" s="71" t="str">
        <f>IF(A58="","",INDEX('CVS Bill of Materials'!C$40:C$66,MATCH('CVS BOM Product Info'!$A58,'CVS Bill of Materials'!$B$40:$B$66,0)))</f>
        <v/>
      </c>
      <c r="C58" s="71" t="str">
        <f>IF(B58="","",INDEX('CVS Bill of Materials'!D$40:D$66,MATCH('CVS BOM Product Info'!$A58,'CVS Bill of Materials'!$B$40:$B$66,0)))</f>
        <v/>
      </c>
      <c r="D58" s="71" t="str">
        <f>IF(C58="","",INDEX('CVS Bill of Materials'!E$40:E$66,MATCH('CVS BOM Product Info'!$A58,'CVS Bill of Materials'!$B$40:$B$66,0)))</f>
        <v/>
      </c>
      <c r="E58" s="21"/>
      <c r="F58" s="1"/>
      <c r="G58" s="49" t="str">
        <f>IF(A58="", "", 'CVS Bill of Materials'!F58/'CVS Bill of Materials'!R58)</f>
        <v/>
      </c>
      <c r="H58" s="21"/>
      <c r="I58" s="1"/>
      <c r="J58" s="49" t="str">
        <f>IF(A58="", "", 'CVS Bill of Materials'!G58/'CVS Bill of Materials'!R58)</f>
        <v/>
      </c>
      <c r="K58" s="52"/>
      <c r="L58" s="52"/>
      <c r="M58" s="2"/>
      <c r="N58" s="33"/>
      <c r="O58" s="50" t="str">
        <f>IF(A58="", "", 'CVS Bill of Materials'!M58/'CVS Bill of Materials'!R58)</f>
        <v/>
      </c>
      <c r="P58" s="36"/>
      <c r="Q58" s="53"/>
      <c r="R58" s="53"/>
    </row>
    <row r="59" spans="1:18" x14ac:dyDescent="0.35">
      <c r="A59" s="70" t="str">
        <f>IF('CVS Bill of Materials'!B59="", "", 'CVS Bill of Materials'!B59)</f>
        <v/>
      </c>
      <c r="B59" s="71" t="str">
        <f>IF(A59="","",INDEX('CVS Bill of Materials'!C$40:C$66,MATCH('CVS BOM Product Info'!$A59,'CVS Bill of Materials'!$B$40:$B$66,0)))</f>
        <v/>
      </c>
      <c r="C59" s="71" t="str">
        <f>IF(B59="","",INDEX('CVS Bill of Materials'!D$40:D$66,MATCH('CVS BOM Product Info'!$A59,'CVS Bill of Materials'!$B$40:$B$66,0)))</f>
        <v/>
      </c>
      <c r="D59" s="71" t="str">
        <f>IF(C59="","",INDEX('CVS Bill of Materials'!E$40:E$66,MATCH('CVS BOM Product Info'!$A59,'CVS Bill of Materials'!$B$40:$B$66,0)))</f>
        <v/>
      </c>
      <c r="E59" s="21"/>
      <c r="F59" s="1"/>
      <c r="G59" s="49" t="str">
        <f>IF(A59="", "", 'CVS Bill of Materials'!F59/'CVS Bill of Materials'!R59)</f>
        <v/>
      </c>
      <c r="H59" s="21"/>
      <c r="I59" s="1"/>
      <c r="J59" s="49" t="str">
        <f>IF(A59="", "", 'CVS Bill of Materials'!G59/'CVS Bill of Materials'!R59)</f>
        <v/>
      </c>
      <c r="K59" s="52"/>
      <c r="L59" s="52"/>
      <c r="M59" s="2"/>
      <c r="N59" s="33"/>
      <c r="O59" s="50" t="str">
        <f>IF(A59="", "", 'CVS Bill of Materials'!M59/'CVS Bill of Materials'!R59)</f>
        <v/>
      </c>
      <c r="P59" s="36"/>
      <c r="Q59" s="53"/>
      <c r="R59" s="53"/>
    </row>
    <row r="60" spans="1:18" x14ac:dyDescent="0.35">
      <c r="A60" s="70" t="str">
        <f>IF('CVS Bill of Materials'!B60="", "", 'CVS Bill of Materials'!B60)</f>
        <v/>
      </c>
      <c r="B60" s="71" t="str">
        <f>IF(A60="","",INDEX('CVS Bill of Materials'!C$40:C$66,MATCH('CVS BOM Product Info'!$A60,'CVS Bill of Materials'!$B$40:$B$66,0)))</f>
        <v/>
      </c>
      <c r="C60" s="71" t="str">
        <f>IF(B60="","",INDEX('CVS Bill of Materials'!D$40:D$66,MATCH('CVS BOM Product Info'!$A60,'CVS Bill of Materials'!$B$40:$B$66,0)))</f>
        <v/>
      </c>
      <c r="D60" s="71" t="str">
        <f>IF(C60="","",INDEX('CVS Bill of Materials'!E$40:E$66,MATCH('CVS BOM Product Info'!$A60,'CVS Bill of Materials'!$B$40:$B$66,0)))</f>
        <v/>
      </c>
      <c r="E60" s="21"/>
      <c r="F60" s="1"/>
      <c r="G60" s="49" t="str">
        <f>IF(A60="", "", 'CVS Bill of Materials'!F60/'CVS Bill of Materials'!R60)</f>
        <v/>
      </c>
      <c r="H60" s="21"/>
      <c r="I60" s="1"/>
      <c r="J60" s="49" t="str">
        <f>IF(A60="", "", 'CVS Bill of Materials'!G60/'CVS Bill of Materials'!R60)</f>
        <v/>
      </c>
      <c r="K60" s="52"/>
      <c r="L60" s="52"/>
      <c r="M60" s="2"/>
      <c r="N60" s="33"/>
      <c r="O60" s="50" t="str">
        <f>IF(A60="", "", 'CVS Bill of Materials'!M60/'CVS Bill of Materials'!R60)</f>
        <v/>
      </c>
      <c r="P60" s="36"/>
      <c r="Q60" s="53"/>
      <c r="R60" s="53"/>
    </row>
    <row r="61" spans="1:18" x14ac:dyDescent="0.35">
      <c r="A61" s="70" t="str">
        <f>IF('CVS Bill of Materials'!B61="", "", 'CVS Bill of Materials'!B61)</f>
        <v/>
      </c>
      <c r="B61" s="71" t="str">
        <f>IF(A61="","",INDEX('CVS Bill of Materials'!C$40:C$66,MATCH('CVS BOM Product Info'!$A61,'CVS Bill of Materials'!$B$40:$B$66,0)))</f>
        <v/>
      </c>
      <c r="C61" s="71" t="str">
        <f>IF(B61="","",INDEX('CVS Bill of Materials'!D$40:D$66,MATCH('CVS BOM Product Info'!$A61,'CVS Bill of Materials'!$B$40:$B$66,0)))</f>
        <v/>
      </c>
      <c r="D61" s="71" t="str">
        <f>IF(C61="","",INDEX('CVS Bill of Materials'!E$40:E$66,MATCH('CVS BOM Product Info'!$A61,'CVS Bill of Materials'!$B$40:$B$66,0)))</f>
        <v/>
      </c>
      <c r="E61" s="21"/>
      <c r="F61" s="1"/>
      <c r="G61" s="49" t="str">
        <f>IF(A61="", "", 'CVS Bill of Materials'!F61/'CVS Bill of Materials'!R61)</f>
        <v/>
      </c>
      <c r="H61" s="21"/>
      <c r="I61" s="1"/>
      <c r="J61" s="49" t="str">
        <f>IF(A61="", "", 'CVS Bill of Materials'!G61/'CVS Bill of Materials'!R61)</f>
        <v/>
      </c>
      <c r="K61" s="52"/>
      <c r="L61" s="52"/>
      <c r="M61" s="2"/>
      <c r="N61" s="33"/>
      <c r="O61" s="50" t="str">
        <f>IF(A61="", "", 'CVS Bill of Materials'!M61/'CVS Bill of Materials'!R61)</f>
        <v/>
      </c>
      <c r="P61" s="36"/>
      <c r="Q61" s="53"/>
      <c r="R61" s="53"/>
    </row>
    <row r="62" spans="1:18" x14ac:dyDescent="0.35">
      <c r="A62" s="70" t="str">
        <f>IF('CVS Bill of Materials'!B62="", "", 'CVS Bill of Materials'!B62)</f>
        <v/>
      </c>
      <c r="B62" s="71" t="str">
        <f>IF(A62="","",INDEX('CVS Bill of Materials'!C$40:C$66,MATCH('CVS BOM Product Info'!$A62,'CVS Bill of Materials'!$B$40:$B$66,0)))</f>
        <v/>
      </c>
      <c r="C62" s="71" t="str">
        <f>IF(B62="","",INDEX('CVS Bill of Materials'!D$40:D$66,MATCH('CVS BOM Product Info'!$A62,'CVS Bill of Materials'!$B$40:$B$66,0)))</f>
        <v/>
      </c>
      <c r="D62" s="71" t="str">
        <f>IF(C62="","",INDEX('CVS Bill of Materials'!E$40:E$66,MATCH('CVS BOM Product Info'!$A62,'CVS Bill of Materials'!$B$40:$B$66,0)))</f>
        <v/>
      </c>
      <c r="E62" s="21"/>
      <c r="F62" s="1"/>
      <c r="G62" s="49" t="str">
        <f>IF(A62="", "", 'CVS Bill of Materials'!F62/'CVS Bill of Materials'!R62)</f>
        <v/>
      </c>
      <c r="H62" s="21"/>
      <c r="I62" s="1"/>
      <c r="J62" s="49" t="str">
        <f>IF(A62="", "", 'CVS Bill of Materials'!G62/'CVS Bill of Materials'!R62)</f>
        <v/>
      </c>
      <c r="K62" s="52"/>
      <c r="L62" s="52"/>
      <c r="M62" s="2"/>
      <c r="N62" s="33"/>
      <c r="O62" s="50" t="str">
        <f>IF(A62="", "", 'CVS Bill of Materials'!M62/'CVS Bill of Materials'!R62)</f>
        <v/>
      </c>
      <c r="P62" s="36"/>
      <c r="Q62" s="53"/>
      <c r="R62" s="53"/>
    </row>
    <row r="63" spans="1:18" x14ac:dyDescent="0.35">
      <c r="A63" s="70" t="str">
        <f>IF('CVS Bill of Materials'!B63="", "", 'CVS Bill of Materials'!B63)</f>
        <v/>
      </c>
      <c r="B63" s="71" t="str">
        <f>IF(A63="","",INDEX('CVS Bill of Materials'!C$40:C$66,MATCH('CVS BOM Product Info'!$A63,'CVS Bill of Materials'!$B$40:$B$66,0)))</f>
        <v/>
      </c>
      <c r="C63" s="71" t="str">
        <f>IF(B63="","",INDEX('CVS Bill of Materials'!D$40:D$66,MATCH('CVS BOM Product Info'!$A63,'CVS Bill of Materials'!$B$40:$B$66,0)))</f>
        <v/>
      </c>
      <c r="D63" s="71" t="str">
        <f>IF(C63="","",INDEX('CVS Bill of Materials'!E$40:E$66,MATCH('CVS BOM Product Info'!$A63,'CVS Bill of Materials'!$B$40:$B$66,0)))</f>
        <v/>
      </c>
      <c r="E63" s="21"/>
      <c r="F63" s="1"/>
      <c r="G63" s="49" t="str">
        <f>IF(A63="", "", 'CVS Bill of Materials'!F63/'CVS Bill of Materials'!R63)</f>
        <v/>
      </c>
      <c r="H63" s="21"/>
      <c r="I63" s="1"/>
      <c r="J63" s="49" t="str">
        <f>IF(A63="", "", 'CVS Bill of Materials'!G63/'CVS Bill of Materials'!R63)</f>
        <v/>
      </c>
      <c r="K63" s="52"/>
      <c r="L63" s="52"/>
      <c r="M63" s="2"/>
      <c r="N63" s="33"/>
      <c r="O63" s="50" t="str">
        <f>IF(A63="", "", 'CVS Bill of Materials'!M63/'CVS Bill of Materials'!R63)</f>
        <v/>
      </c>
      <c r="P63" s="36"/>
      <c r="Q63" s="53"/>
      <c r="R63" s="53"/>
    </row>
    <row r="64" spans="1:18" x14ac:dyDescent="0.35">
      <c r="A64" s="70" t="str">
        <f>IF('CVS Bill of Materials'!B64="", "", 'CVS Bill of Materials'!B64)</f>
        <v/>
      </c>
      <c r="B64" s="71" t="str">
        <f>IF(A64="","",INDEX('CVS Bill of Materials'!C$40:C$66,MATCH('CVS BOM Product Info'!$A64,'CVS Bill of Materials'!$B$40:$B$66,0)))</f>
        <v/>
      </c>
      <c r="C64" s="71" t="str">
        <f>IF(B64="","",INDEX('CVS Bill of Materials'!D$40:D$66,MATCH('CVS BOM Product Info'!$A64,'CVS Bill of Materials'!$B$40:$B$66,0)))</f>
        <v/>
      </c>
      <c r="D64" s="71" t="str">
        <f>IF(C64="","",INDEX('CVS Bill of Materials'!E$40:E$66,MATCH('CVS BOM Product Info'!$A64,'CVS Bill of Materials'!$B$40:$B$66,0)))</f>
        <v/>
      </c>
      <c r="E64" s="21"/>
      <c r="F64" s="1"/>
      <c r="G64" s="49" t="str">
        <f>IF(A64="", "", 'CVS Bill of Materials'!F64/'CVS Bill of Materials'!R64)</f>
        <v/>
      </c>
      <c r="H64" s="21"/>
      <c r="I64" s="1"/>
      <c r="J64" s="49" t="str">
        <f>IF(A64="", "", 'CVS Bill of Materials'!G64/'CVS Bill of Materials'!R64)</f>
        <v/>
      </c>
      <c r="K64" s="52"/>
      <c r="L64" s="52"/>
      <c r="M64" s="2"/>
      <c r="N64" s="33"/>
      <c r="O64" s="50" t="str">
        <f>IF(A64="", "", 'CVS Bill of Materials'!M64/'CVS Bill of Materials'!R64)</f>
        <v/>
      </c>
      <c r="P64" s="36"/>
      <c r="Q64" s="53"/>
      <c r="R64" s="53"/>
    </row>
    <row r="65" spans="1:18" x14ac:dyDescent="0.35">
      <c r="A65" s="70" t="str">
        <f>IF('CVS Bill of Materials'!B65="", "", 'CVS Bill of Materials'!B65)</f>
        <v/>
      </c>
      <c r="B65" s="71" t="str">
        <f>IF(A65="","",INDEX('CVS Bill of Materials'!C$40:C$66,MATCH('CVS BOM Product Info'!$A65,'CVS Bill of Materials'!$B$40:$B$66,0)))</f>
        <v/>
      </c>
      <c r="C65" s="71" t="str">
        <f>IF(B65="","",INDEX('CVS Bill of Materials'!D$40:D$66,MATCH('CVS BOM Product Info'!$A65,'CVS Bill of Materials'!$B$40:$B$66,0)))</f>
        <v/>
      </c>
      <c r="D65" s="71" t="str">
        <f>IF(C65="","",INDEX('CVS Bill of Materials'!E$40:E$66,MATCH('CVS BOM Product Info'!$A65,'CVS Bill of Materials'!$B$40:$B$66,0)))</f>
        <v/>
      </c>
      <c r="E65" s="21"/>
      <c r="F65" s="1"/>
      <c r="G65" s="49" t="str">
        <f>IF(A65="", "", 'CVS Bill of Materials'!F65/'CVS Bill of Materials'!R65)</f>
        <v/>
      </c>
      <c r="H65" s="21"/>
      <c r="I65" s="1"/>
      <c r="J65" s="49" t="str">
        <f>IF(A65="", "", 'CVS Bill of Materials'!G65/'CVS Bill of Materials'!R65)</f>
        <v/>
      </c>
      <c r="K65" s="52"/>
      <c r="L65" s="52"/>
      <c r="M65" s="2"/>
      <c r="N65" s="33"/>
      <c r="O65" s="50" t="str">
        <f>IF(A65="", "", 'CVS Bill of Materials'!M65/'CVS Bill of Materials'!R65)</f>
        <v/>
      </c>
      <c r="P65" s="36"/>
      <c r="Q65" s="53"/>
      <c r="R65" s="53"/>
    </row>
    <row r="66" spans="1:18" x14ac:dyDescent="0.35">
      <c r="A66" s="70" t="str">
        <f>IF('CVS Bill of Materials'!B66="", "", 'CVS Bill of Materials'!B66)</f>
        <v/>
      </c>
      <c r="B66" s="71" t="str">
        <f>IF(A66="","",INDEX('CVS Bill of Materials'!C$40:C$66,MATCH('CVS BOM Product Info'!$A66,'CVS Bill of Materials'!$B$40:$B$66,0)))</f>
        <v/>
      </c>
      <c r="C66" s="71" t="str">
        <f>IF(B66="","",INDEX('CVS Bill of Materials'!D$40:D$66,MATCH('CVS BOM Product Info'!$A66,'CVS Bill of Materials'!$B$40:$B$66,0)))</f>
        <v/>
      </c>
      <c r="D66" s="71" t="str">
        <f>IF(C66="","",INDEX('CVS Bill of Materials'!E$40:E$66,MATCH('CVS BOM Product Info'!$A66,'CVS Bill of Materials'!$B$40:$B$66,0)))</f>
        <v/>
      </c>
      <c r="E66" s="21"/>
      <c r="F66" s="1"/>
      <c r="G66" s="49" t="str">
        <f>IF(A66="", "", 'CVS Bill of Materials'!F66/'CVS Bill of Materials'!R66)</f>
        <v/>
      </c>
      <c r="H66" s="21"/>
      <c r="I66" s="1"/>
      <c r="J66" s="49" t="str">
        <f>IF(A66="", "", 'CVS Bill of Materials'!G66/'CVS Bill of Materials'!R66)</f>
        <v/>
      </c>
      <c r="K66" s="52"/>
      <c r="L66" s="52"/>
      <c r="M66" s="2"/>
      <c r="N66" s="33"/>
      <c r="O66" s="50" t="str">
        <f>IF(A66="", "", 'CVS Bill of Materials'!M66/'CVS Bill of Materials'!R66)</f>
        <v/>
      </c>
      <c r="P66" s="36"/>
      <c r="Q66" s="53"/>
      <c r="R66" s="53"/>
    </row>
  </sheetData>
  <sheetProtection algorithmName="SHA-512" hashValue="jv6BYyTM6fIRZhLJ1/BCi5Bw5ZUQtPg3m3JpLccJppuusHgr62smtUQDaKf6bWsiQA9lLWVdIOOXlGWw3/rQ5Q==" saltValue="vmW+rss/nZJjtb/UUIMWLg==" spinCount="100000" sheet="1" objects="1" scenarios="1"/>
  <mergeCells count="12">
    <mergeCell ref="D1:K6"/>
    <mergeCell ref="P8:Q8"/>
    <mergeCell ref="P38:Q38"/>
    <mergeCell ref="A37:Q37"/>
    <mergeCell ref="E38:G38"/>
    <mergeCell ref="H38:J38"/>
    <mergeCell ref="K38:O38"/>
    <mergeCell ref="E8:G8"/>
    <mergeCell ref="H8:J8"/>
    <mergeCell ref="K8:O8"/>
    <mergeCell ref="A8:D8"/>
    <mergeCell ref="A38:D38"/>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AE68"/>
  <sheetViews>
    <sheetView showGridLines="0" topLeftCell="A7" zoomScale="80" zoomScaleNormal="80" workbookViewId="0">
      <pane xSplit="3" topLeftCell="D1" activePane="topRight" state="frozen"/>
      <selection activeCell="A9" sqref="A9"/>
      <selection pane="topRight" activeCell="D38" sqref="D38"/>
    </sheetView>
  </sheetViews>
  <sheetFormatPr defaultColWidth="123.7265625" defaultRowHeight="14.5" x14ac:dyDescent="0.35"/>
  <cols>
    <col min="1" max="1" width="14" style="5" customWidth="1"/>
    <col min="2" max="2" width="32.1796875" style="5" customWidth="1"/>
    <col min="3" max="3" width="14.1796875" style="5" customWidth="1"/>
    <col min="4" max="4" width="14.08984375" style="41" customWidth="1"/>
    <col min="5" max="5" width="12.54296875" style="5" customWidth="1"/>
    <col min="6" max="6" width="16.1796875" style="5" customWidth="1"/>
    <col min="7" max="7" width="11.54296875" style="5" customWidth="1"/>
    <col min="8" max="12" width="11.81640625" style="5" customWidth="1"/>
    <col min="13" max="16" width="14.08984375" style="5" customWidth="1"/>
    <col min="17" max="18" width="12.54296875" style="5" customWidth="1"/>
    <col min="19" max="19" width="22.1796875" style="5" customWidth="1"/>
    <col min="20" max="20" width="28.54296875" style="5" customWidth="1"/>
    <col min="21" max="21" width="20.26953125" style="5" bestFit="1" customWidth="1"/>
    <col min="22" max="22" width="18.7265625" style="5" customWidth="1"/>
    <col min="23" max="27" width="13.36328125" style="5" customWidth="1"/>
    <col min="28" max="31" width="15.54296875" style="5" customWidth="1"/>
    <col min="32" max="16384" width="123.7265625" style="5"/>
  </cols>
  <sheetData>
    <row r="1" spans="1:22" ht="14.5" customHeight="1" x14ac:dyDescent="0.35">
      <c r="A1" s="57" t="s">
        <v>19</v>
      </c>
      <c r="B1" s="81">
        <f>'CVS BOM Product Info'!B1</f>
        <v>0</v>
      </c>
      <c r="C1" s="155" t="s">
        <v>49</v>
      </c>
      <c r="D1" s="155"/>
      <c r="E1" s="155"/>
      <c r="F1" s="155"/>
      <c r="G1" s="155"/>
      <c r="H1" s="155"/>
      <c r="I1" s="155"/>
      <c r="J1" s="155"/>
      <c r="K1" s="155"/>
      <c r="L1" s="155"/>
      <c r="M1" s="155"/>
      <c r="N1" s="155"/>
      <c r="O1" s="155"/>
      <c r="P1" s="155"/>
      <c r="Q1" s="155"/>
      <c r="R1" s="155"/>
    </row>
    <row r="2" spans="1:22" ht="14.5" customHeight="1" x14ac:dyDescent="0.35">
      <c r="A2" s="58" t="s">
        <v>20</v>
      </c>
      <c r="B2" s="84">
        <f>'CVS BOM Product Info'!B2</f>
        <v>0</v>
      </c>
      <c r="C2" s="155"/>
      <c r="D2" s="155"/>
      <c r="E2" s="155"/>
      <c r="F2" s="155"/>
      <c r="G2" s="155"/>
      <c r="H2" s="155"/>
      <c r="I2" s="155"/>
      <c r="J2" s="155"/>
      <c r="K2" s="155"/>
      <c r="L2" s="155"/>
      <c r="M2" s="155"/>
      <c r="N2" s="155"/>
      <c r="O2" s="155"/>
      <c r="P2" s="155"/>
      <c r="Q2" s="155"/>
      <c r="R2" s="155"/>
    </row>
    <row r="3" spans="1:22" ht="14.5" customHeight="1" x14ac:dyDescent="0.35">
      <c r="A3" s="58" t="s">
        <v>0</v>
      </c>
      <c r="B3" s="101">
        <f>'CVS BOM Product Info'!B3</f>
        <v>0</v>
      </c>
      <c r="C3" s="155"/>
      <c r="D3" s="155"/>
      <c r="E3" s="155"/>
      <c r="F3" s="155"/>
      <c r="G3" s="155"/>
      <c r="H3" s="155"/>
      <c r="I3" s="155"/>
      <c r="J3" s="155"/>
      <c r="K3" s="155"/>
      <c r="L3" s="155"/>
      <c r="M3" s="155"/>
      <c r="N3" s="155"/>
      <c r="O3" s="155"/>
      <c r="P3" s="155"/>
      <c r="Q3" s="155"/>
      <c r="R3" s="155"/>
    </row>
    <row r="4" spans="1:22" ht="15" customHeight="1" thickBot="1" x14ac:dyDescent="0.4">
      <c r="A4" s="59" t="s">
        <v>39</v>
      </c>
      <c r="B4" s="102">
        <f>'CVS BOM Product Info'!B4</f>
        <v>0</v>
      </c>
      <c r="C4" s="155"/>
      <c r="D4" s="155"/>
      <c r="E4" s="155"/>
      <c r="F4" s="155"/>
      <c r="G4" s="155"/>
      <c r="H4" s="155"/>
      <c r="I4" s="155"/>
      <c r="J4" s="155"/>
      <c r="K4" s="155"/>
      <c r="L4" s="155"/>
      <c r="M4" s="155"/>
      <c r="N4" s="155"/>
      <c r="O4" s="155"/>
      <c r="P4" s="155"/>
      <c r="Q4" s="155"/>
      <c r="R4" s="155"/>
    </row>
    <row r="5" spans="1:22" ht="14.5" customHeight="1" x14ac:dyDescent="0.35">
      <c r="A5" s="6"/>
      <c r="B5" s="7"/>
      <c r="C5" s="155"/>
      <c r="D5" s="155"/>
      <c r="E5" s="155"/>
      <c r="F5" s="155"/>
      <c r="G5" s="155"/>
      <c r="H5" s="155"/>
      <c r="I5" s="155"/>
      <c r="J5" s="155"/>
      <c r="K5" s="155"/>
      <c r="L5" s="155"/>
      <c r="M5" s="155"/>
      <c r="N5" s="155"/>
      <c r="O5" s="155"/>
      <c r="P5" s="155"/>
      <c r="Q5" s="155"/>
      <c r="R5" s="155"/>
    </row>
    <row r="6" spans="1:22" ht="15" customHeight="1" x14ac:dyDescent="0.35">
      <c r="A6" s="6"/>
      <c r="B6" s="7"/>
      <c r="C6" s="155"/>
      <c r="D6" s="155"/>
      <c r="E6" s="155"/>
      <c r="F6" s="155"/>
      <c r="G6" s="155"/>
      <c r="H6" s="155"/>
      <c r="I6" s="155"/>
      <c r="J6" s="155"/>
      <c r="K6" s="155"/>
      <c r="L6" s="155"/>
      <c r="M6" s="155"/>
      <c r="N6" s="155"/>
      <c r="O6" s="155"/>
      <c r="P6" s="155"/>
      <c r="Q6" s="155"/>
      <c r="R6" s="155"/>
    </row>
    <row r="7" spans="1:22" ht="44.5" customHeight="1" x14ac:dyDescent="0.35">
      <c r="A7" s="4"/>
      <c r="B7" s="4"/>
      <c r="C7" s="4"/>
      <c r="D7" s="40"/>
      <c r="E7" s="4"/>
      <c r="F7" s="118"/>
      <c r="G7" s="118"/>
      <c r="H7" s="118"/>
      <c r="I7" s="118"/>
      <c r="J7" s="118"/>
      <c r="K7" s="118"/>
      <c r="L7" s="118"/>
      <c r="M7" s="118"/>
      <c r="N7" s="4"/>
      <c r="O7" s="4"/>
      <c r="P7" s="4"/>
      <c r="Q7" s="4"/>
      <c r="R7" s="4"/>
      <c r="S7" s="4"/>
      <c r="T7" s="4"/>
      <c r="U7" s="4"/>
      <c r="V7" s="4"/>
    </row>
    <row r="9" spans="1:22" ht="94" customHeight="1" thickBot="1" x14ac:dyDescent="0.4">
      <c r="A9" s="153" t="s">
        <v>50</v>
      </c>
      <c r="B9" s="154"/>
      <c r="C9" s="154"/>
      <c r="D9" s="154"/>
      <c r="E9" s="154"/>
      <c r="F9" s="154"/>
      <c r="G9" s="154"/>
      <c r="H9" s="154"/>
      <c r="I9" s="154"/>
      <c r="J9" s="154"/>
      <c r="K9" s="154"/>
      <c r="L9" s="154"/>
      <c r="M9" s="154"/>
      <c r="N9" s="154"/>
      <c r="O9" s="154"/>
      <c r="P9" s="154"/>
      <c r="Q9" s="154"/>
      <c r="R9" s="154"/>
    </row>
    <row r="10" spans="1:22" ht="15" thickBot="1" x14ac:dyDescent="0.4">
      <c r="A10" s="128" t="s">
        <v>148</v>
      </c>
      <c r="B10" s="129"/>
      <c r="C10" s="129"/>
      <c r="D10" s="130"/>
      <c r="E10" s="143" t="s">
        <v>40</v>
      </c>
      <c r="F10" s="144"/>
      <c r="G10" s="144"/>
      <c r="H10" s="122" t="s">
        <v>14</v>
      </c>
      <c r="I10" s="123"/>
      <c r="J10" s="123"/>
      <c r="K10" s="123"/>
      <c r="L10" s="28"/>
      <c r="M10" s="150" t="s">
        <v>41</v>
      </c>
      <c r="N10" s="151"/>
      <c r="O10" s="151"/>
      <c r="P10" s="152"/>
      <c r="Q10" s="128" t="s">
        <v>126</v>
      </c>
      <c r="R10" s="130"/>
    </row>
    <row r="11" spans="1:22" s="41" customFormat="1" ht="46.5" customHeight="1" thickBot="1" x14ac:dyDescent="0.4">
      <c r="A11" s="69" t="s">
        <v>1</v>
      </c>
      <c r="B11" s="22" t="s">
        <v>2</v>
      </c>
      <c r="C11" s="22" t="s">
        <v>3</v>
      </c>
      <c r="D11" s="22" t="s">
        <v>4</v>
      </c>
      <c r="E11" s="22" t="s">
        <v>70</v>
      </c>
      <c r="F11" s="22" t="s">
        <v>72</v>
      </c>
      <c r="G11" s="22" t="s">
        <v>73</v>
      </c>
      <c r="H11" s="22" t="s">
        <v>74</v>
      </c>
      <c r="I11" s="22" t="s">
        <v>75</v>
      </c>
      <c r="J11" s="22" t="s">
        <v>76</v>
      </c>
      <c r="K11" s="22" t="s">
        <v>77</v>
      </c>
      <c r="L11" s="22" t="s">
        <v>78</v>
      </c>
      <c r="M11" s="22" t="s">
        <v>79</v>
      </c>
      <c r="N11" s="22" t="s">
        <v>80</v>
      </c>
      <c r="O11" s="22" t="s">
        <v>81</v>
      </c>
      <c r="P11" s="22" t="s">
        <v>82</v>
      </c>
      <c r="Q11" s="22" t="s">
        <v>83</v>
      </c>
      <c r="R11" s="22" t="s">
        <v>84</v>
      </c>
    </row>
    <row r="12" spans="1:22" x14ac:dyDescent="0.35">
      <c r="A12" s="70" t="str">
        <f>IF('CVS Bill of Materials'!B10="", "", 'CVS Bill of Materials'!B10)</f>
        <v/>
      </c>
      <c r="B12" s="71" t="str">
        <f>IF(A12="","",INDEX('CVS Bill of Materials'!C$10:C$36,MATCH(A12,'CVS Bill of Materials'!$B$10:$B$36,0)))</f>
        <v/>
      </c>
      <c r="C12" s="71" t="str">
        <f>IF(B12="","",INDEX('CVS Bill of Materials'!D$10:D$36,MATCH(A12,'CVS Bill of Materials'!$B$10:$B$36,0)))</f>
        <v/>
      </c>
      <c r="D12" s="71" t="str">
        <f>IF(C12="","",INDEX('CVS Bill of Materials'!E$10:E$36,MATCH(A12,'CVS Bill of Materials'!$B$10:$B$36,0)))</f>
        <v/>
      </c>
      <c r="E12" s="47" t="str">
        <f>IFERROR(IF($A12="","",('CVS Bill of Materials'!F40-'CVS Bill of Materials'!F10)/'CVS Bill of Materials'!F10),0)</f>
        <v/>
      </c>
      <c r="F12" s="47" t="str">
        <f>IFERROR(IF($A12="","",('CVS Bill of Materials'!G40-'CVS Bill of Materials'!G10)/'CVS Bill of Materials'!G10),0)</f>
        <v/>
      </c>
      <c r="G12" s="47" t="str">
        <f>IFERROR(IF($A12="","",('CVS Bill of Materials'!H40-'CVS Bill of Materials'!H10)/'CVS Bill of Materials'!H10),0)</f>
        <v/>
      </c>
      <c r="H12" s="47" t="str">
        <f>IFERROR(IF($A12="","",('CVS Bill of Materials'!I40-'CVS Bill of Materials'!I10)/'CVS Bill of Materials'!I10),0)</f>
        <v/>
      </c>
      <c r="I12" s="47" t="str">
        <f>IFERROR(IF($A12="","",('CVS Bill of Materials'!J40-'CVS Bill of Materials'!J10)/'CVS Bill of Materials'!J10),0)</f>
        <v/>
      </c>
      <c r="J12" s="47" t="str">
        <f>IFERROR(IF($A12="","",('CVS Bill of Materials'!K40-'CVS Bill of Materials'!K10)/'CVS Bill of Materials'!K10),0)</f>
        <v/>
      </c>
      <c r="K12" s="47" t="str">
        <f>IFERROR(IF($A12="","",('CVS Bill of Materials'!L40-'CVS Bill of Materials'!L10)/'CVS Bill of Materials'!L10),0)</f>
        <v/>
      </c>
      <c r="L12" s="47" t="str">
        <f>IFERROR(IF($A12="","",('CVS Bill of Materials'!M40-'CVS Bill of Materials'!M10)/'CVS Bill of Materials'!M10),0)</f>
        <v/>
      </c>
      <c r="M12" s="47" t="str">
        <f>IFERROR(IF($A12="","",('CVS Bill of Materials'!N40-'CVS Bill of Materials'!N10)/'CVS Bill of Materials'!N10),0)</f>
        <v/>
      </c>
      <c r="N12" s="47" t="str">
        <f>IFERROR(IF($A12="","",('CVS Bill of Materials'!O40-'CVS Bill of Materials'!O10)/'CVS Bill of Materials'!O10),0)</f>
        <v/>
      </c>
      <c r="O12" s="47" t="str">
        <f>IFERROR(IF($A12="","",('CVS Bill of Materials'!P40-'CVS Bill of Materials'!P10)/'CVS Bill of Materials'!P10),0)</f>
        <v/>
      </c>
      <c r="P12" s="47" t="str">
        <f>IFERROR(IF($A12="","",('CVS Bill of Materials'!Q40-'CVS Bill of Materials'!Q10)/'CVS Bill of Materials'!Q10),0)</f>
        <v/>
      </c>
      <c r="Q12" s="47" t="str">
        <f>IFERROR(IF($A12="","",('CVS Bill of Materials'!R40-'CVS Bill of Materials'!R10)/'CVS Bill of Materials'!R10),0)</f>
        <v/>
      </c>
      <c r="R12" s="47" t="str">
        <f>IFERROR(IF($A12="","",('CVS Bill of Materials'!S40-'CVS Bill of Materials'!S10)/'CVS Bill of Materials'!S10),0)</f>
        <v/>
      </c>
    </row>
    <row r="13" spans="1:22" x14ac:dyDescent="0.35">
      <c r="A13" s="70" t="str">
        <f>IF('CVS Bill of Materials'!B11="", "", 'CVS Bill of Materials'!B11)</f>
        <v/>
      </c>
      <c r="B13" s="71" t="str">
        <f>IF(A13="","",INDEX('CVS Bill of Materials'!C$10:C$36,MATCH(A13,'CVS Bill of Materials'!$B$10:$B$36,0)))</f>
        <v/>
      </c>
      <c r="C13" s="71" t="str">
        <f>IF(B13="","",INDEX('CVS Bill of Materials'!D$10:D$36,MATCH(A13,'CVS Bill of Materials'!$B$10:$B$36,0)))</f>
        <v/>
      </c>
      <c r="D13" s="71" t="str">
        <f>IF(C13="","",INDEX('CVS Bill of Materials'!E$10:E$36,MATCH(A13,'CVS Bill of Materials'!$B$10:$B$36,0)))</f>
        <v/>
      </c>
      <c r="E13" s="47" t="str">
        <f>IF(A13="","",('CVS Bill of Materials'!F41-'CVS Bill of Materials'!F11)/'CVS Bill of Materials'!F11)</f>
        <v/>
      </c>
      <c r="F13" s="47" t="str">
        <f>IF($A13="","",('CVS Bill of Materials'!G41-'CVS Bill of Materials'!G11)/'CVS Bill of Materials'!G11)</f>
        <v/>
      </c>
      <c r="G13" s="47" t="str">
        <f>IF($A13="","",('CVS Bill of Materials'!H41-'CVS Bill of Materials'!H11)/'CVS Bill of Materials'!H11)</f>
        <v/>
      </c>
      <c r="H13" s="47" t="str">
        <f>IF($A13="","",('CVS Bill of Materials'!I41-'CVS Bill of Materials'!I11)/'CVS Bill of Materials'!I11)</f>
        <v/>
      </c>
      <c r="I13" s="47" t="str">
        <f>IF($A13="","",('CVS Bill of Materials'!J41-'CVS Bill of Materials'!J11)/'CVS Bill of Materials'!J11)</f>
        <v/>
      </c>
      <c r="J13" s="47" t="str">
        <f>IF($A13="","",('CVS Bill of Materials'!K41-'CVS Bill of Materials'!K11)/'CVS Bill of Materials'!K11)</f>
        <v/>
      </c>
      <c r="K13" s="47" t="str">
        <f>IF($A13="","",('CVS Bill of Materials'!L41-'CVS Bill of Materials'!L11)/'CVS Bill of Materials'!L11)</f>
        <v/>
      </c>
      <c r="L13" s="47" t="str">
        <f>IF($A13="","",('CVS Bill of Materials'!M41-'CVS Bill of Materials'!M11)/'CVS Bill of Materials'!M11)</f>
        <v/>
      </c>
      <c r="M13" s="47" t="str">
        <f>IF($A13="","",('CVS Bill of Materials'!N41-'CVS Bill of Materials'!N11)/'CVS Bill of Materials'!N11)</f>
        <v/>
      </c>
      <c r="N13" s="47" t="str">
        <f>IF($A13="","",('CVS Bill of Materials'!O41-'CVS Bill of Materials'!O11)/'CVS Bill of Materials'!O11)</f>
        <v/>
      </c>
      <c r="O13" s="47" t="str">
        <f>IF($A13="","",('CVS Bill of Materials'!P41-'CVS Bill of Materials'!P11)/'CVS Bill of Materials'!P11)</f>
        <v/>
      </c>
      <c r="P13" s="47" t="str">
        <f>IF($A13="","",('CVS Bill of Materials'!Q41-'CVS Bill of Materials'!Q11)/'CVS Bill of Materials'!Q11)</f>
        <v/>
      </c>
      <c r="Q13" s="47" t="str">
        <f>IF($A13="","",('CVS Bill of Materials'!R41-'CVS Bill of Materials'!R11)/'CVS Bill of Materials'!R11)</f>
        <v/>
      </c>
      <c r="R13" s="47" t="str">
        <f>IF($A13="","",('CVS Bill of Materials'!S41-'CVS Bill of Materials'!S11)/'CVS Bill of Materials'!S11)</f>
        <v/>
      </c>
    </row>
    <row r="14" spans="1:22" x14ac:dyDescent="0.35">
      <c r="A14" s="70" t="str">
        <f>IF('CVS Bill of Materials'!B12="", "", 'CVS Bill of Materials'!B12)</f>
        <v/>
      </c>
      <c r="B14" s="71" t="str">
        <f>IF(A14="","",INDEX('CVS Bill of Materials'!C$10:C$36,MATCH(A14,'CVS Bill of Materials'!$B$10:$B$36,0)))</f>
        <v/>
      </c>
      <c r="C14" s="71" t="str">
        <f>IF(B14="","",INDEX('CVS Bill of Materials'!D$10:D$36,MATCH(A14,'CVS Bill of Materials'!$B$10:$B$36,0)))</f>
        <v/>
      </c>
      <c r="D14" s="71" t="str">
        <f>IF(C14="","",INDEX('CVS Bill of Materials'!E$10:E$36,MATCH(A14,'CVS Bill of Materials'!$B$10:$B$36,0)))</f>
        <v/>
      </c>
      <c r="E14" s="47" t="str">
        <f>IF(A14="","",('CVS Bill of Materials'!F42-'CVS Bill of Materials'!F12)/'CVS Bill of Materials'!F12)</f>
        <v/>
      </c>
      <c r="F14" s="47" t="str">
        <f>IF($A14="","",('CVS Bill of Materials'!G42-'CVS Bill of Materials'!G12)/'CVS Bill of Materials'!G12)</f>
        <v/>
      </c>
      <c r="G14" s="47" t="str">
        <f>IF($A14="","",('CVS Bill of Materials'!H42-'CVS Bill of Materials'!H12)/'CVS Bill of Materials'!H12)</f>
        <v/>
      </c>
      <c r="H14" s="47" t="str">
        <f>IF($A14="","",('CVS Bill of Materials'!I42-'CVS Bill of Materials'!I12)/'CVS Bill of Materials'!I12)</f>
        <v/>
      </c>
      <c r="I14" s="47" t="str">
        <f>IF($A14="","",('CVS Bill of Materials'!J42-'CVS Bill of Materials'!J12)/'CVS Bill of Materials'!J12)</f>
        <v/>
      </c>
      <c r="J14" s="47" t="str">
        <f>IF($A14="","",('CVS Bill of Materials'!K42-'CVS Bill of Materials'!K12)/'CVS Bill of Materials'!K12)</f>
        <v/>
      </c>
      <c r="K14" s="47" t="str">
        <f>IF($A14="","",('CVS Bill of Materials'!L42-'CVS Bill of Materials'!L12)/'CVS Bill of Materials'!L12)</f>
        <v/>
      </c>
      <c r="L14" s="47" t="str">
        <f>IF($A14="","",('CVS Bill of Materials'!M42-'CVS Bill of Materials'!M12)/'CVS Bill of Materials'!M12)</f>
        <v/>
      </c>
      <c r="M14" s="47" t="str">
        <f>IF($A14="","",('CVS Bill of Materials'!N42-'CVS Bill of Materials'!N12)/'CVS Bill of Materials'!N12)</f>
        <v/>
      </c>
      <c r="N14" s="47" t="str">
        <f>IF($A14="","",('CVS Bill of Materials'!O42-'CVS Bill of Materials'!O12)/'CVS Bill of Materials'!O12)</f>
        <v/>
      </c>
      <c r="O14" s="47" t="str">
        <f>IF($A14="","",('CVS Bill of Materials'!P42-'CVS Bill of Materials'!P12)/'CVS Bill of Materials'!P12)</f>
        <v/>
      </c>
      <c r="P14" s="47" t="str">
        <f>IF($A14="","",('CVS Bill of Materials'!Q42-'CVS Bill of Materials'!Q12)/'CVS Bill of Materials'!Q12)</f>
        <v/>
      </c>
      <c r="Q14" s="47" t="str">
        <f>IF($A14="","",('CVS Bill of Materials'!R42-'CVS Bill of Materials'!R12)/'CVS Bill of Materials'!R12)</f>
        <v/>
      </c>
      <c r="R14" s="47" t="str">
        <f>IF($A14="","",('CVS Bill of Materials'!S42-'CVS Bill of Materials'!S12)/'CVS Bill of Materials'!S12)</f>
        <v/>
      </c>
    </row>
    <row r="15" spans="1:22" x14ac:dyDescent="0.35">
      <c r="A15" s="70" t="str">
        <f>IF('CVS Bill of Materials'!B13="", "", 'CVS Bill of Materials'!B13)</f>
        <v/>
      </c>
      <c r="B15" s="71" t="str">
        <f>IF(A15="","",INDEX('CVS Bill of Materials'!C$10:C$36,MATCH(A15,'CVS Bill of Materials'!$B$10:$B$36,0)))</f>
        <v/>
      </c>
      <c r="C15" s="71" t="str">
        <f>IF(B15="","",INDEX('CVS Bill of Materials'!D$10:D$36,MATCH(A15,'CVS Bill of Materials'!$B$10:$B$36,0)))</f>
        <v/>
      </c>
      <c r="D15" s="71" t="str">
        <f>IF(C15="","",INDEX('CVS Bill of Materials'!E$10:E$36,MATCH(A15,'CVS Bill of Materials'!$B$10:$B$36,0)))</f>
        <v/>
      </c>
      <c r="E15" s="47" t="str">
        <f>IF(A15="","",('CVS Bill of Materials'!F43-'CVS Bill of Materials'!F13)/'CVS Bill of Materials'!F13)</f>
        <v/>
      </c>
      <c r="F15" s="47" t="str">
        <f>IF($A15="","",('CVS Bill of Materials'!G43-'CVS Bill of Materials'!G13)/'CVS Bill of Materials'!G13)</f>
        <v/>
      </c>
      <c r="G15" s="47" t="str">
        <f>IF($A15="","",('CVS Bill of Materials'!H43-'CVS Bill of Materials'!H13)/'CVS Bill of Materials'!H13)</f>
        <v/>
      </c>
      <c r="H15" s="47" t="str">
        <f>IF($A15="","",('CVS Bill of Materials'!I43-'CVS Bill of Materials'!I13)/'CVS Bill of Materials'!I13)</f>
        <v/>
      </c>
      <c r="I15" s="47" t="str">
        <f>IF($A15="","",('CVS Bill of Materials'!J43-'CVS Bill of Materials'!J13)/'CVS Bill of Materials'!J13)</f>
        <v/>
      </c>
      <c r="J15" s="47" t="str">
        <f>IF($A15="","",('CVS Bill of Materials'!K43-'CVS Bill of Materials'!K13)/'CVS Bill of Materials'!K13)</f>
        <v/>
      </c>
      <c r="K15" s="47" t="str">
        <f>IF($A15="","",('CVS Bill of Materials'!L43-'CVS Bill of Materials'!L13)/'CVS Bill of Materials'!L13)</f>
        <v/>
      </c>
      <c r="L15" s="47" t="str">
        <f>IF($A15="","",('CVS Bill of Materials'!M43-'CVS Bill of Materials'!M13)/'CVS Bill of Materials'!M13)</f>
        <v/>
      </c>
      <c r="M15" s="47" t="str">
        <f>IF($A15="","",('CVS Bill of Materials'!N43-'CVS Bill of Materials'!N13)/'CVS Bill of Materials'!N13)</f>
        <v/>
      </c>
      <c r="N15" s="47" t="str">
        <f>IF($A15="","",('CVS Bill of Materials'!O43-'CVS Bill of Materials'!O13)/'CVS Bill of Materials'!O13)</f>
        <v/>
      </c>
      <c r="O15" s="47" t="str">
        <f>IF($A15="","",('CVS Bill of Materials'!P43-'CVS Bill of Materials'!P13)/'CVS Bill of Materials'!P13)</f>
        <v/>
      </c>
      <c r="P15" s="47" t="str">
        <f>IF($A15="","",('CVS Bill of Materials'!Q43-'CVS Bill of Materials'!Q13)/'CVS Bill of Materials'!Q13)</f>
        <v/>
      </c>
      <c r="Q15" s="47" t="str">
        <f>IF($A15="","",('CVS Bill of Materials'!R43-'CVS Bill of Materials'!R13)/'CVS Bill of Materials'!R13)</f>
        <v/>
      </c>
      <c r="R15" s="47" t="str">
        <f>IF($A15="","",('CVS Bill of Materials'!S43-'CVS Bill of Materials'!S13)/'CVS Bill of Materials'!S13)</f>
        <v/>
      </c>
    </row>
    <row r="16" spans="1:22" x14ac:dyDescent="0.35">
      <c r="A16" s="70" t="str">
        <f>IF('CVS Bill of Materials'!B14="", "", 'CVS Bill of Materials'!B14)</f>
        <v/>
      </c>
      <c r="B16" s="71" t="str">
        <f>IF(A16="","",INDEX('CVS Bill of Materials'!C$10:C$36,MATCH(A16,'CVS Bill of Materials'!$B$10:$B$36,0)))</f>
        <v/>
      </c>
      <c r="C16" s="71" t="str">
        <f>IF(B16="","",INDEX('CVS Bill of Materials'!D$10:D$36,MATCH(A16,'CVS Bill of Materials'!$B$10:$B$36,0)))</f>
        <v/>
      </c>
      <c r="D16" s="71" t="str">
        <f>IF(C16="","",INDEX('CVS Bill of Materials'!E$10:E$36,MATCH(A16,'CVS Bill of Materials'!$B$10:$B$36,0)))</f>
        <v/>
      </c>
      <c r="E16" s="47" t="str">
        <f>IF(A16="","",('CVS Bill of Materials'!F44-'CVS Bill of Materials'!F14)/'CVS Bill of Materials'!F14)</f>
        <v/>
      </c>
      <c r="F16" s="47" t="str">
        <f>IF($A16="","",('CVS Bill of Materials'!G44-'CVS Bill of Materials'!G14)/'CVS Bill of Materials'!G14)</f>
        <v/>
      </c>
      <c r="G16" s="47" t="str">
        <f>IF($A16="","",('CVS Bill of Materials'!H44-'CVS Bill of Materials'!H14)/'CVS Bill of Materials'!H14)</f>
        <v/>
      </c>
      <c r="H16" s="47" t="str">
        <f>IF($A16="","",('CVS Bill of Materials'!I44-'CVS Bill of Materials'!I14)/'CVS Bill of Materials'!I14)</f>
        <v/>
      </c>
      <c r="I16" s="47" t="str">
        <f>IF($A16="","",('CVS Bill of Materials'!J44-'CVS Bill of Materials'!J14)/'CVS Bill of Materials'!J14)</f>
        <v/>
      </c>
      <c r="J16" s="47" t="str">
        <f>IF($A16="","",('CVS Bill of Materials'!K44-'CVS Bill of Materials'!K14)/'CVS Bill of Materials'!K14)</f>
        <v/>
      </c>
      <c r="K16" s="47" t="str">
        <f>IF($A16="","",('CVS Bill of Materials'!L44-'CVS Bill of Materials'!L14)/'CVS Bill of Materials'!L14)</f>
        <v/>
      </c>
      <c r="L16" s="47" t="str">
        <f>IF($A16="","",('CVS Bill of Materials'!M44-'CVS Bill of Materials'!M14)/'CVS Bill of Materials'!M14)</f>
        <v/>
      </c>
      <c r="M16" s="47" t="str">
        <f>IF($A16="","",('CVS Bill of Materials'!N44-'CVS Bill of Materials'!N14)/'CVS Bill of Materials'!N14)</f>
        <v/>
      </c>
      <c r="N16" s="47" t="str">
        <f>IF($A16="","",('CVS Bill of Materials'!O44-'CVS Bill of Materials'!O14)/'CVS Bill of Materials'!O14)</f>
        <v/>
      </c>
      <c r="O16" s="47" t="str">
        <f>IF($A16="","",('CVS Bill of Materials'!P44-'CVS Bill of Materials'!P14)/'CVS Bill of Materials'!P14)</f>
        <v/>
      </c>
      <c r="P16" s="47" t="str">
        <f>IF($A16="","",('CVS Bill of Materials'!Q44-'CVS Bill of Materials'!Q14)/'CVS Bill of Materials'!Q14)</f>
        <v/>
      </c>
      <c r="Q16" s="47" t="str">
        <f>IF($A16="","",('CVS Bill of Materials'!R44-'CVS Bill of Materials'!R14)/'CVS Bill of Materials'!R14)</f>
        <v/>
      </c>
      <c r="R16" s="47" t="str">
        <f>IF($A16="","",('CVS Bill of Materials'!S44-'CVS Bill of Materials'!S14)/'CVS Bill of Materials'!S14)</f>
        <v/>
      </c>
    </row>
    <row r="17" spans="1:18" x14ac:dyDescent="0.35">
      <c r="A17" s="70" t="str">
        <f>IF('CVS Bill of Materials'!B15="", "", 'CVS Bill of Materials'!B15)</f>
        <v/>
      </c>
      <c r="B17" s="71" t="str">
        <f>IF(A17="","",INDEX('CVS Bill of Materials'!C$10:C$36,MATCH(A17,'CVS Bill of Materials'!$B$10:$B$36,0)))</f>
        <v/>
      </c>
      <c r="C17" s="71" t="str">
        <f>IF(B17="","",INDEX('CVS Bill of Materials'!D$10:D$36,MATCH(A17,'CVS Bill of Materials'!$B$10:$B$36,0)))</f>
        <v/>
      </c>
      <c r="D17" s="71" t="str">
        <f>IF(C17="","",INDEX('CVS Bill of Materials'!E$10:E$36,MATCH(A17,'CVS Bill of Materials'!$B$10:$B$36,0)))</f>
        <v/>
      </c>
      <c r="E17" s="47" t="str">
        <f>IF(A17="","",('CVS Bill of Materials'!F45-'CVS Bill of Materials'!F15)/'CVS Bill of Materials'!F15)</f>
        <v/>
      </c>
      <c r="F17" s="47" t="str">
        <f>IF($A17="","",('CVS Bill of Materials'!G45-'CVS Bill of Materials'!G15)/'CVS Bill of Materials'!G15)</f>
        <v/>
      </c>
      <c r="G17" s="47" t="str">
        <f>IF($A17="","",('CVS Bill of Materials'!H45-'CVS Bill of Materials'!H15)/'CVS Bill of Materials'!H15)</f>
        <v/>
      </c>
      <c r="H17" s="47" t="str">
        <f>IF($A17="","",('CVS Bill of Materials'!I45-'CVS Bill of Materials'!I15)/'CVS Bill of Materials'!I15)</f>
        <v/>
      </c>
      <c r="I17" s="47" t="str">
        <f>IF($A17="","",('CVS Bill of Materials'!J45-'CVS Bill of Materials'!J15)/'CVS Bill of Materials'!J15)</f>
        <v/>
      </c>
      <c r="J17" s="47" t="str">
        <f>IF($A17="","",('CVS Bill of Materials'!K45-'CVS Bill of Materials'!K15)/'CVS Bill of Materials'!K15)</f>
        <v/>
      </c>
      <c r="K17" s="47" t="str">
        <f>IF($A17="","",('CVS Bill of Materials'!L45-'CVS Bill of Materials'!L15)/'CVS Bill of Materials'!L15)</f>
        <v/>
      </c>
      <c r="L17" s="47" t="str">
        <f>IF($A17="","",('CVS Bill of Materials'!M45-'CVS Bill of Materials'!M15)/'CVS Bill of Materials'!M15)</f>
        <v/>
      </c>
      <c r="M17" s="47" t="str">
        <f>IF($A17="","",('CVS Bill of Materials'!N45-'CVS Bill of Materials'!N15)/'CVS Bill of Materials'!N15)</f>
        <v/>
      </c>
      <c r="N17" s="47" t="str">
        <f>IF($A17="","",('CVS Bill of Materials'!O45-'CVS Bill of Materials'!O15)/'CVS Bill of Materials'!O15)</f>
        <v/>
      </c>
      <c r="O17" s="47" t="str">
        <f>IF($A17="","",('CVS Bill of Materials'!P45-'CVS Bill of Materials'!P15)/'CVS Bill of Materials'!P15)</f>
        <v/>
      </c>
      <c r="P17" s="47" t="str">
        <f>IF($A17="","",('CVS Bill of Materials'!Q45-'CVS Bill of Materials'!Q15)/'CVS Bill of Materials'!Q15)</f>
        <v/>
      </c>
      <c r="Q17" s="47" t="str">
        <f>IF($A17="","",('CVS Bill of Materials'!R45-'CVS Bill of Materials'!R15)/'CVS Bill of Materials'!R15)</f>
        <v/>
      </c>
      <c r="R17" s="47" t="str">
        <f>IF($A17="","",('CVS Bill of Materials'!S45-'CVS Bill of Materials'!S15)/'CVS Bill of Materials'!S15)</f>
        <v/>
      </c>
    </row>
    <row r="18" spans="1:18" x14ac:dyDescent="0.35">
      <c r="A18" s="70" t="str">
        <f>IF('CVS Bill of Materials'!B16="", "", 'CVS Bill of Materials'!B16)</f>
        <v/>
      </c>
      <c r="B18" s="71" t="str">
        <f>IF(A18="","",INDEX('CVS Bill of Materials'!C$10:C$36,MATCH(A18,'CVS Bill of Materials'!$B$10:$B$36,0)))</f>
        <v/>
      </c>
      <c r="C18" s="71" t="str">
        <f>IF(B18="","",INDEX('CVS Bill of Materials'!D$10:D$36,MATCH(A18,'CVS Bill of Materials'!$B$10:$B$36,0)))</f>
        <v/>
      </c>
      <c r="D18" s="71" t="str">
        <f>IF(C18="","",INDEX('CVS Bill of Materials'!E$10:E$36,MATCH(A18,'CVS Bill of Materials'!$B$10:$B$36,0)))</f>
        <v/>
      </c>
      <c r="E18" s="47" t="str">
        <f>IF(A18="","",('CVS Bill of Materials'!F46-'CVS Bill of Materials'!F16)/'CVS Bill of Materials'!F16)</f>
        <v/>
      </c>
      <c r="F18" s="47" t="str">
        <f>IF($A18="","",('CVS Bill of Materials'!G46-'CVS Bill of Materials'!G16)/'CVS Bill of Materials'!G16)</f>
        <v/>
      </c>
      <c r="G18" s="47" t="str">
        <f>IF($A18="","",('CVS Bill of Materials'!H46-'CVS Bill of Materials'!H16)/'CVS Bill of Materials'!H16)</f>
        <v/>
      </c>
      <c r="H18" s="47" t="str">
        <f>IF($A18="","",('CVS Bill of Materials'!I46-'CVS Bill of Materials'!I16)/'CVS Bill of Materials'!I16)</f>
        <v/>
      </c>
      <c r="I18" s="47" t="str">
        <f>IF($A18="","",('CVS Bill of Materials'!J46-'CVS Bill of Materials'!J16)/'CVS Bill of Materials'!J16)</f>
        <v/>
      </c>
      <c r="J18" s="47" t="str">
        <f>IF($A18="","",('CVS Bill of Materials'!K46-'CVS Bill of Materials'!K16)/'CVS Bill of Materials'!K16)</f>
        <v/>
      </c>
      <c r="K18" s="47" t="str">
        <f>IF($A18="","",('CVS Bill of Materials'!L46-'CVS Bill of Materials'!L16)/'CVS Bill of Materials'!L16)</f>
        <v/>
      </c>
      <c r="L18" s="47" t="str">
        <f>IF($A18="","",('CVS Bill of Materials'!M46-'CVS Bill of Materials'!M16)/'CVS Bill of Materials'!M16)</f>
        <v/>
      </c>
      <c r="M18" s="47" t="str">
        <f>IF($A18="","",('CVS Bill of Materials'!N46-'CVS Bill of Materials'!N16)/'CVS Bill of Materials'!N16)</f>
        <v/>
      </c>
      <c r="N18" s="47" t="str">
        <f>IF($A18="","",('CVS Bill of Materials'!O46-'CVS Bill of Materials'!O16)/'CVS Bill of Materials'!O16)</f>
        <v/>
      </c>
      <c r="O18" s="47" t="str">
        <f>IF($A18="","",('CVS Bill of Materials'!P46-'CVS Bill of Materials'!P16)/'CVS Bill of Materials'!P16)</f>
        <v/>
      </c>
      <c r="P18" s="47" t="str">
        <f>IF($A18="","",('CVS Bill of Materials'!Q46-'CVS Bill of Materials'!Q16)/'CVS Bill of Materials'!Q16)</f>
        <v/>
      </c>
      <c r="Q18" s="47" t="str">
        <f>IF($A18="","",('CVS Bill of Materials'!R46-'CVS Bill of Materials'!R16)/'CVS Bill of Materials'!R16)</f>
        <v/>
      </c>
      <c r="R18" s="47" t="str">
        <f>IF($A18="","",('CVS Bill of Materials'!S46-'CVS Bill of Materials'!S16)/'CVS Bill of Materials'!S16)</f>
        <v/>
      </c>
    </row>
    <row r="19" spans="1:18" x14ac:dyDescent="0.35">
      <c r="A19" s="70" t="str">
        <f>IF('CVS Bill of Materials'!B17="", "", 'CVS Bill of Materials'!B17)</f>
        <v/>
      </c>
      <c r="B19" s="71" t="str">
        <f>IF(A19="","",INDEX('CVS Bill of Materials'!C$10:C$36,MATCH(A19,'CVS Bill of Materials'!$B$10:$B$36,0)))</f>
        <v/>
      </c>
      <c r="C19" s="71" t="str">
        <f>IF(B19="","",INDEX('CVS Bill of Materials'!D$10:D$36,MATCH(A19,'CVS Bill of Materials'!$B$10:$B$36,0)))</f>
        <v/>
      </c>
      <c r="D19" s="71" t="str">
        <f>IF(C19="","",INDEX('CVS Bill of Materials'!E$10:E$36,MATCH(A19,'CVS Bill of Materials'!$B$10:$B$36,0)))</f>
        <v/>
      </c>
      <c r="E19" s="47" t="str">
        <f>IF(A19="","",('CVS Bill of Materials'!F47-'CVS Bill of Materials'!F17)/'CVS Bill of Materials'!F17)</f>
        <v/>
      </c>
      <c r="F19" s="47" t="str">
        <f>IF($A19="","",('CVS Bill of Materials'!G47-'CVS Bill of Materials'!G17)/'CVS Bill of Materials'!G17)</f>
        <v/>
      </c>
      <c r="G19" s="47" t="str">
        <f>IF($A19="","",('CVS Bill of Materials'!H47-'CVS Bill of Materials'!H17)/'CVS Bill of Materials'!H17)</f>
        <v/>
      </c>
      <c r="H19" s="47" t="str">
        <f>IF($A19="","",('CVS Bill of Materials'!I47-'CVS Bill of Materials'!I17)/'CVS Bill of Materials'!I17)</f>
        <v/>
      </c>
      <c r="I19" s="47" t="str">
        <f>IF($A19="","",('CVS Bill of Materials'!J47-'CVS Bill of Materials'!J17)/'CVS Bill of Materials'!J17)</f>
        <v/>
      </c>
      <c r="J19" s="47" t="str">
        <f>IF($A19="","",('CVS Bill of Materials'!K47-'CVS Bill of Materials'!K17)/'CVS Bill of Materials'!K17)</f>
        <v/>
      </c>
      <c r="K19" s="47" t="str">
        <f>IF($A19="","",('CVS Bill of Materials'!L47-'CVS Bill of Materials'!L17)/'CVS Bill of Materials'!L17)</f>
        <v/>
      </c>
      <c r="L19" s="47" t="str">
        <f>IF($A19="","",('CVS Bill of Materials'!M47-'CVS Bill of Materials'!M17)/'CVS Bill of Materials'!M17)</f>
        <v/>
      </c>
      <c r="M19" s="47" t="str">
        <f>IF($A19="","",('CVS Bill of Materials'!N47-'CVS Bill of Materials'!N17)/'CVS Bill of Materials'!N17)</f>
        <v/>
      </c>
      <c r="N19" s="47" t="str">
        <f>IF($A19="","",('CVS Bill of Materials'!O47-'CVS Bill of Materials'!O17)/'CVS Bill of Materials'!O17)</f>
        <v/>
      </c>
      <c r="O19" s="47" t="str">
        <f>IF($A19="","",('CVS Bill of Materials'!P47-'CVS Bill of Materials'!P17)/'CVS Bill of Materials'!P17)</f>
        <v/>
      </c>
      <c r="P19" s="47" t="str">
        <f>IF($A19="","",('CVS Bill of Materials'!Q47-'CVS Bill of Materials'!Q17)/'CVS Bill of Materials'!Q17)</f>
        <v/>
      </c>
      <c r="Q19" s="47" t="str">
        <f>IF($A19="","",('CVS Bill of Materials'!R47-'CVS Bill of Materials'!R17)/'CVS Bill of Materials'!R17)</f>
        <v/>
      </c>
      <c r="R19" s="47" t="str">
        <f>IF($A19="","",('CVS Bill of Materials'!S47-'CVS Bill of Materials'!S17)/'CVS Bill of Materials'!S17)</f>
        <v/>
      </c>
    </row>
    <row r="20" spans="1:18" x14ac:dyDescent="0.35">
      <c r="A20" s="70" t="str">
        <f>IF('CVS Bill of Materials'!B18="", "", 'CVS Bill of Materials'!B18)</f>
        <v/>
      </c>
      <c r="B20" s="71" t="str">
        <f>IF(A20="","",INDEX('CVS Bill of Materials'!C$10:C$36,MATCH(A20,'CVS Bill of Materials'!$B$10:$B$36,0)))</f>
        <v/>
      </c>
      <c r="C20" s="71" t="str">
        <f>IF(B20="","",INDEX('CVS Bill of Materials'!D$10:D$36,MATCH(A20,'CVS Bill of Materials'!$B$10:$B$36,0)))</f>
        <v/>
      </c>
      <c r="D20" s="71" t="str">
        <f>IF(C20="","",INDEX('CVS Bill of Materials'!E$10:E$36,MATCH(A20,'CVS Bill of Materials'!$B$10:$B$36,0)))</f>
        <v/>
      </c>
      <c r="E20" s="47" t="str">
        <f>IF(A20="","",('CVS Bill of Materials'!F48-'CVS Bill of Materials'!F18)/'CVS Bill of Materials'!F18)</f>
        <v/>
      </c>
      <c r="F20" s="47" t="str">
        <f>IF($A20="","",('CVS Bill of Materials'!G48-'CVS Bill of Materials'!G18)/'CVS Bill of Materials'!G18)</f>
        <v/>
      </c>
      <c r="G20" s="47" t="str">
        <f>IF($A20="","",('CVS Bill of Materials'!H48-'CVS Bill of Materials'!H18)/'CVS Bill of Materials'!H18)</f>
        <v/>
      </c>
      <c r="H20" s="47" t="str">
        <f>IF($A20="","",('CVS Bill of Materials'!I48-'CVS Bill of Materials'!I18)/'CVS Bill of Materials'!I18)</f>
        <v/>
      </c>
      <c r="I20" s="47" t="str">
        <f>IF($A20="","",('CVS Bill of Materials'!J48-'CVS Bill of Materials'!J18)/'CVS Bill of Materials'!J18)</f>
        <v/>
      </c>
      <c r="J20" s="47" t="str">
        <f>IF($A20="","",('CVS Bill of Materials'!K48-'CVS Bill of Materials'!K18)/'CVS Bill of Materials'!K18)</f>
        <v/>
      </c>
      <c r="K20" s="47" t="str">
        <f>IF($A20="","",('CVS Bill of Materials'!L48-'CVS Bill of Materials'!L18)/'CVS Bill of Materials'!L18)</f>
        <v/>
      </c>
      <c r="L20" s="47" t="str">
        <f>IF($A20="","",('CVS Bill of Materials'!M48-'CVS Bill of Materials'!M18)/'CVS Bill of Materials'!M18)</f>
        <v/>
      </c>
      <c r="M20" s="47" t="str">
        <f>IF($A20="","",('CVS Bill of Materials'!N48-'CVS Bill of Materials'!N18)/'CVS Bill of Materials'!N18)</f>
        <v/>
      </c>
      <c r="N20" s="47" t="str">
        <f>IF($A20="","",('CVS Bill of Materials'!O48-'CVS Bill of Materials'!O18)/'CVS Bill of Materials'!O18)</f>
        <v/>
      </c>
      <c r="O20" s="47" t="str">
        <f>IF($A20="","",('CVS Bill of Materials'!P48-'CVS Bill of Materials'!P18)/'CVS Bill of Materials'!P18)</f>
        <v/>
      </c>
      <c r="P20" s="47" t="str">
        <f>IF($A20="","",('CVS Bill of Materials'!Q48-'CVS Bill of Materials'!Q18)/'CVS Bill of Materials'!Q18)</f>
        <v/>
      </c>
      <c r="Q20" s="47" t="str">
        <f>IF($A20="","",('CVS Bill of Materials'!R48-'CVS Bill of Materials'!R18)/'CVS Bill of Materials'!R18)</f>
        <v/>
      </c>
      <c r="R20" s="47" t="str">
        <f>IF($A20="","",('CVS Bill of Materials'!S48-'CVS Bill of Materials'!S18)/'CVS Bill of Materials'!S18)</f>
        <v/>
      </c>
    </row>
    <row r="21" spans="1:18" x14ac:dyDescent="0.35">
      <c r="A21" s="70" t="str">
        <f>IF('CVS Bill of Materials'!B19="", "", 'CVS Bill of Materials'!B19)</f>
        <v/>
      </c>
      <c r="B21" s="71" t="str">
        <f>IF(A21="","",INDEX('CVS Bill of Materials'!C$10:C$36,MATCH(A21,'CVS Bill of Materials'!$B$10:$B$36,0)))</f>
        <v/>
      </c>
      <c r="C21" s="71" t="str">
        <f>IF(B21="","",INDEX('CVS Bill of Materials'!D$10:D$36,MATCH(A21,'CVS Bill of Materials'!$B$10:$B$36,0)))</f>
        <v/>
      </c>
      <c r="D21" s="71" t="str">
        <f>IF(C21="","",INDEX('CVS Bill of Materials'!E$10:E$36,MATCH(A21,'CVS Bill of Materials'!$B$10:$B$36,0)))</f>
        <v/>
      </c>
      <c r="E21" s="47" t="str">
        <f>IF(A21="","",('CVS Bill of Materials'!F49-'CVS Bill of Materials'!F19)/'CVS Bill of Materials'!F19)</f>
        <v/>
      </c>
      <c r="F21" s="47" t="str">
        <f>IF($A21="","",('CVS Bill of Materials'!G49-'CVS Bill of Materials'!G19)/'CVS Bill of Materials'!G19)</f>
        <v/>
      </c>
      <c r="G21" s="47" t="str">
        <f>IF($A21="","",('CVS Bill of Materials'!H49-'CVS Bill of Materials'!H19)/'CVS Bill of Materials'!H19)</f>
        <v/>
      </c>
      <c r="H21" s="47" t="str">
        <f>IF($A21="","",('CVS Bill of Materials'!I49-'CVS Bill of Materials'!I19)/'CVS Bill of Materials'!I19)</f>
        <v/>
      </c>
      <c r="I21" s="47" t="str">
        <f>IF($A21="","",('CVS Bill of Materials'!J49-'CVS Bill of Materials'!J19)/'CVS Bill of Materials'!J19)</f>
        <v/>
      </c>
      <c r="J21" s="47" t="str">
        <f>IF($A21="","",('CVS Bill of Materials'!K49-'CVS Bill of Materials'!K19)/'CVS Bill of Materials'!K19)</f>
        <v/>
      </c>
      <c r="K21" s="47" t="str">
        <f>IF($A21="","",('CVS Bill of Materials'!L49-'CVS Bill of Materials'!L19)/'CVS Bill of Materials'!L19)</f>
        <v/>
      </c>
      <c r="L21" s="47" t="str">
        <f>IF($A21="","",('CVS Bill of Materials'!M49-'CVS Bill of Materials'!M19)/'CVS Bill of Materials'!M19)</f>
        <v/>
      </c>
      <c r="M21" s="47" t="str">
        <f>IF($A21="","",('CVS Bill of Materials'!N49-'CVS Bill of Materials'!N19)/'CVS Bill of Materials'!N19)</f>
        <v/>
      </c>
      <c r="N21" s="47" t="str">
        <f>IF($A21="","",('CVS Bill of Materials'!O49-'CVS Bill of Materials'!O19)/'CVS Bill of Materials'!O19)</f>
        <v/>
      </c>
      <c r="O21" s="47" t="str">
        <f>IF($A21="","",('CVS Bill of Materials'!P49-'CVS Bill of Materials'!P19)/'CVS Bill of Materials'!P19)</f>
        <v/>
      </c>
      <c r="P21" s="47" t="str">
        <f>IF($A21="","",('CVS Bill of Materials'!Q49-'CVS Bill of Materials'!Q19)/'CVS Bill of Materials'!Q19)</f>
        <v/>
      </c>
      <c r="Q21" s="47" t="str">
        <f>IF($A21="","",('CVS Bill of Materials'!R49-'CVS Bill of Materials'!R19)/'CVS Bill of Materials'!R19)</f>
        <v/>
      </c>
      <c r="R21" s="47" t="str">
        <f>IF($A21="","",('CVS Bill of Materials'!S49-'CVS Bill of Materials'!S19)/'CVS Bill of Materials'!S19)</f>
        <v/>
      </c>
    </row>
    <row r="22" spans="1:18" x14ac:dyDescent="0.35">
      <c r="A22" s="70" t="str">
        <f>IF('CVS Bill of Materials'!B20="", "", 'CVS Bill of Materials'!B20)</f>
        <v/>
      </c>
      <c r="B22" s="71" t="str">
        <f>IF(A22="","",INDEX('CVS Bill of Materials'!C$10:C$36,MATCH(A22,'CVS Bill of Materials'!$B$10:$B$36,0)))</f>
        <v/>
      </c>
      <c r="C22" s="71" t="str">
        <f>IF(B22="","",INDEX('CVS Bill of Materials'!D$10:D$36,MATCH(A22,'CVS Bill of Materials'!$B$10:$B$36,0)))</f>
        <v/>
      </c>
      <c r="D22" s="71" t="str">
        <f>IF(C22="","",INDEX('CVS Bill of Materials'!E$10:E$36,MATCH(A22,'CVS Bill of Materials'!$B$10:$B$36,0)))</f>
        <v/>
      </c>
      <c r="E22" s="47" t="str">
        <f>IF(A22="","",('CVS Bill of Materials'!F50-'CVS Bill of Materials'!F20)/'CVS Bill of Materials'!F20)</f>
        <v/>
      </c>
      <c r="F22" s="47" t="str">
        <f>IF($A22="","",('CVS Bill of Materials'!G50-'CVS Bill of Materials'!G20)/'CVS Bill of Materials'!G20)</f>
        <v/>
      </c>
      <c r="G22" s="47" t="str">
        <f>IF($A22="","",('CVS Bill of Materials'!H50-'CVS Bill of Materials'!H20)/'CVS Bill of Materials'!H20)</f>
        <v/>
      </c>
      <c r="H22" s="47" t="str">
        <f>IF($A22="","",('CVS Bill of Materials'!I50-'CVS Bill of Materials'!I20)/'CVS Bill of Materials'!I20)</f>
        <v/>
      </c>
      <c r="I22" s="47" t="str">
        <f>IF($A22="","",('CVS Bill of Materials'!J50-'CVS Bill of Materials'!J20)/'CVS Bill of Materials'!J20)</f>
        <v/>
      </c>
      <c r="J22" s="47" t="str">
        <f>IF($A22="","",('CVS Bill of Materials'!K50-'CVS Bill of Materials'!K20)/'CVS Bill of Materials'!K20)</f>
        <v/>
      </c>
      <c r="K22" s="47" t="str">
        <f>IF($A22="","",('CVS Bill of Materials'!L50-'CVS Bill of Materials'!L20)/'CVS Bill of Materials'!L20)</f>
        <v/>
      </c>
      <c r="L22" s="47" t="str">
        <f>IF($A22="","",('CVS Bill of Materials'!M50-'CVS Bill of Materials'!M20)/'CVS Bill of Materials'!M20)</f>
        <v/>
      </c>
      <c r="M22" s="47" t="str">
        <f>IF($A22="","",('CVS Bill of Materials'!N50-'CVS Bill of Materials'!N20)/'CVS Bill of Materials'!N20)</f>
        <v/>
      </c>
      <c r="N22" s="47" t="str">
        <f>IF($A22="","",('CVS Bill of Materials'!O50-'CVS Bill of Materials'!O20)/'CVS Bill of Materials'!O20)</f>
        <v/>
      </c>
      <c r="O22" s="47" t="str">
        <f>IF($A22="","",('CVS Bill of Materials'!P50-'CVS Bill of Materials'!P20)/'CVS Bill of Materials'!P20)</f>
        <v/>
      </c>
      <c r="P22" s="47" t="str">
        <f>IF($A22="","",('CVS Bill of Materials'!Q50-'CVS Bill of Materials'!Q20)/'CVS Bill of Materials'!Q20)</f>
        <v/>
      </c>
      <c r="Q22" s="47" t="str">
        <f>IF($A22="","",('CVS Bill of Materials'!R50-'CVS Bill of Materials'!R20)/'CVS Bill of Materials'!R20)</f>
        <v/>
      </c>
      <c r="R22" s="47" t="str">
        <f>IF($A22="","",('CVS Bill of Materials'!S50-'CVS Bill of Materials'!S20)/'CVS Bill of Materials'!S20)</f>
        <v/>
      </c>
    </row>
    <row r="23" spans="1:18" x14ac:dyDescent="0.35">
      <c r="A23" s="70" t="str">
        <f>IF('CVS Bill of Materials'!B21="", "", 'CVS Bill of Materials'!B21)</f>
        <v/>
      </c>
      <c r="B23" s="71" t="str">
        <f>IF(A23="","",INDEX('CVS Bill of Materials'!C$10:C$36,MATCH(A23,'CVS Bill of Materials'!$B$10:$B$36,0)))</f>
        <v/>
      </c>
      <c r="C23" s="71" t="str">
        <f>IF(B23="","",INDEX('CVS Bill of Materials'!D$10:D$36,MATCH(A23,'CVS Bill of Materials'!$B$10:$B$36,0)))</f>
        <v/>
      </c>
      <c r="D23" s="71" t="str">
        <f>IF(C23="","",INDEX('CVS Bill of Materials'!E$10:E$36,MATCH(A23,'CVS Bill of Materials'!$B$10:$B$36,0)))</f>
        <v/>
      </c>
      <c r="E23" s="47" t="str">
        <f>IF(A23="","",('CVS Bill of Materials'!F51-'CVS Bill of Materials'!F21)/'CVS Bill of Materials'!F21)</f>
        <v/>
      </c>
      <c r="F23" s="47" t="str">
        <f>IF($A23="","",('CVS Bill of Materials'!G51-'CVS Bill of Materials'!G21)/'CVS Bill of Materials'!G21)</f>
        <v/>
      </c>
      <c r="G23" s="47" t="str">
        <f>IF($A23="","",('CVS Bill of Materials'!H51-'CVS Bill of Materials'!H21)/'CVS Bill of Materials'!H21)</f>
        <v/>
      </c>
      <c r="H23" s="47" t="str">
        <f>IF($A23="","",('CVS Bill of Materials'!I51-'CVS Bill of Materials'!I21)/'CVS Bill of Materials'!I21)</f>
        <v/>
      </c>
      <c r="I23" s="47" t="str">
        <f>IF($A23="","",('CVS Bill of Materials'!J51-'CVS Bill of Materials'!J21)/'CVS Bill of Materials'!J21)</f>
        <v/>
      </c>
      <c r="J23" s="47" t="str">
        <f>IF($A23="","",('CVS Bill of Materials'!K51-'CVS Bill of Materials'!K21)/'CVS Bill of Materials'!K21)</f>
        <v/>
      </c>
      <c r="K23" s="47" t="str">
        <f>IF($A23="","",('CVS Bill of Materials'!L51-'CVS Bill of Materials'!L21)/'CVS Bill of Materials'!L21)</f>
        <v/>
      </c>
      <c r="L23" s="47" t="str">
        <f>IF($A23="","",('CVS Bill of Materials'!M51-'CVS Bill of Materials'!M21)/'CVS Bill of Materials'!M21)</f>
        <v/>
      </c>
      <c r="M23" s="47" t="str">
        <f>IF($A23="","",('CVS Bill of Materials'!N51-'CVS Bill of Materials'!N21)/'CVS Bill of Materials'!N21)</f>
        <v/>
      </c>
      <c r="N23" s="47" t="str">
        <f>IF($A23="","",('CVS Bill of Materials'!O51-'CVS Bill of Materials'!O21)/'CVS Bill of Materials'!O21)</f>
        <v/>
      </c>
      <c r="O23" s="47" t="str">
        <f>IF($A23="","",('CVS Bill of Materials'!P51-'CVS Bill of Materials'!P21)/'CVS Bill of Materials'!P21)</f>
        <v/>
      </c>
      <c r="P23" s="47" t="str">
        <f>IF($A23="","",('CVS Bill of Materials'!Q51-'CVS Bill of Materials'!Q21)/'CVS Bill of Materials'!Q21)</f>
        <v/>
      </c>
      <c r="Q23" s="47" t="str">
        <f>IF($A23="","",('CVS Bill of Materials'!R51-'CVS Bill of Materials'!R21)/'CVS Bill of Materials'!R21)</f>
        <v/>
      </c>
      <c r="R23" s="47" t="str">
        <f>IF($A23="","",('CVS Bill of Materials'!S51-'CVS Bill of Materials'!S21)/'CVS Bill of Materials'!S21)</f>
        <v/>
      </c>
    </row>
    <row r="24" spans="1:18" x14ac:dyDescent="0.35">
      <c r="A24" s="70" t="str">
        <f>IF('CVS Bill of Materials'!B22="", "", 'CVS Bill of Materials'!B22)</f>
        <v/>
      </c>
      <c r="B24" s="71" t="str">
        <f>IF(A24="","",INDEX('CVS Bill of Materials'!C$10:C$36,MATCH(A24,'CVS Bill of Materials'!$B$10:$B$36,0)))</f>
        <v/>
      </c>
      <c r="C24" s="71" t="str">
        <f>IF(B24="","",INDEX('CVS Bill of Materials'!D$10:D$36,MATCH(A24,'CVS Bill of Materials'!$B$10:$B$36,0)))</f>
        <v/>
      </c>
      <c r="D24" s="71" t="str">
        <f>IF(C24="","",INDEX('CVS Bill of Materials'!E$10:E$36,MATCH(A24,'CVS Bill of Materials'!$B$10:$B$36,0)))</f>
        <v/>
      </c>
      <c r="E24" s="47" t="str">
        <f>IF(A24="","",('CVS Bill of Materials'!F52-'CVS Bill of Materials'!F22)/'CVS Bill of Materials'!F22)</f>
        <v/>
      </c>
      <c r="F24" s="47" t="str">
        <f>IF($A24="","",('CVS Bill of Materials'!G52-'CVS Bill of Materials'!G22)/'CVS Bill of Materials'!G22)</f>
        <v/>
      </c>
      <c r="G24" s="47" t="str">
        <f>IF($A24="","",('CVS Bill of Materials'!H52-'CVS Bill of Materials'!H22)/'CVS Bill of Materials'!H22)</f>
        <v/>
      </c>
      <c r="H24" s="47" t="str">
        <f>IF($A24="","",('CVS Bill of Materials'!I52-'CVS Bill of Materials'!I22)/'CVS Bill of Materials'!I22)</f>
        <v/>
      </c>
      <c r="I24" s="47" t="str">
        <f>IF($A24="","",('CVS Bill of Materials'!J52-'CVS Bill of Materials'!J22)/'CVS Bill of Materials'!J22)</f>
        <v/>
      </c>
      <c r="J24" s="47" t="str">
        <f>IF($A24="","",('CVS Bill of Materials'!K52-'CVS Bill of Materials'!K22)/'CVS Bill of Materials'!K22)</f>
        <v/>
      </c>
      <c r="K24" s="47" t="str">
        <f>IF($A24="","",('CVS Bill of Materials'!L52-'CVS Bill of Materials'!L22)/'CVS Bill of Materials'!L22)</f>
        <v/>
      </c>
      <c r="L24" s="47" t="str">
        <f>IF($A24="","",('CVS Bill of Materials'!M52-'CVS Bill of Materials'!M22)/'CVS Bill of Materials'!M22)</f>
        <v/>
      </c>
      <c r="M24" s="47" t="str">
        <f>IF($A24="","",('CVS Bill of Materials'!N52-'CVS Bill of Materials'!N22)/'CVS Bill of Materials'!N22)</f>
        <v/>
      </c>
      <c r="N24" s="47" t="str">
        <f>IF($A24="","",('CVS Bill of Materials'!O52-'CVS Bill of Materials'!O22)/'CVS Bill of Materials'!O22)</f>
        <v/>
      </c>
      <c r="O24" s="47" t="str">
        <f>IF($A24="","",('CVS Bill of Materials'!P52-'CVS Bill of Materials'!P22)/'CVS Bill of Materials'!P22)</f>
        <v/>
      </c>
      <c r="P24" s="47" t="str">
        <f>IF($A24="","",('CVS Bill of Materials'!Q52-'CVS Bill of Materials'!Q22)/'CVS Bill of Materials'!Q22)</f>
        <v/>
      </c>
      <c r="Q24" s="47" t="str">
        <f>IF($A24="","",('CVS Bill of Materials'!R52-'CVS Bill of Materials'!R22)/'CVS Bill of Materials'!R22)</f>
        <v/>
      </c>
      <c r="R24" s="47" t="str">
        <f>IF($A24="","",('CVS Bill of Materials'!S52-'CVS Bill of Materials'!S22)/'CVS Bill of Materials'!S22)</f>
        <v/>
      </c>
    </row>
    <row r="25" spans="1:18" x14ac:dyDescent="0.35">
      <c r="A25" s="70" t="str">
        <f>IF('CVS Bill of Materials'!B23="", "", 'CVS Bill of Materials'!B23)</f>
        <v/>
      </c>
      <c r="B25" s="71" t="str">
        <f>IF(A25="","",INDEX('CVS Bill of Materials'!C$10:C$36,MATCH(A25,'CVS Bill of Materials'!$B$10:$B$36,0)))</f>
        <v/>
      </c>
      <c r="C25" s="71" t="str">
        <f>IF(B25="","",INDEX('CVS Bill of Materials'!D$10:D$36,MATCH(A25,'CVS Bill of Materials'!$B$10:$B$36,0)))</f>
        <v/>
      </c>
      <c r="D25" s="71" t="str">
        <f>IF(C25="","",INDEX('CVS Bill of Materials'!E$10:E$36,MATCH(A25,'CVS Bill of Materials'!$B$10:$B$36,0)))</f>
        <v/>
      </c>
      <c r="E25" s="47" t="str">
        <f>IF(A25="","",('CVS Bill of Materials'!F53-'CVS Bill of Materials'!F23)/'CVS Bill of Materials'!F23)</f>
        <v/>
      </c>
      <c r="F25" s="47" t="str">
        <f>IF($A25="","",('CVS Bill of Materials'!G53-'CVS Bill of Materials'!G23)/'CVS Bill of Materials'!G23)</f>
        <v/>
      </c>
      <c r="G25" s="47" t="str">
        <f>IF($A25="","",('CVS Bill of Materials'!H53-'CVS Bill of Materials'!H23)/'CVS Bill of Materials'!H23)</f>
        <v/>
      </c>
      <c r="H25" s="47" t="str">
        <f>IF($A25="","",('CVS Bill of Materials'!I53-'CVS Bill of Materials'!I23)/'CVS Bill of Materials'!I23)</f>
        <v/>
      </c>
      <c r="I25" s="47" t="str">
        <f>IF($A25="","",('CVS Bill of Materials'!J53-'CVS Bill of Materials'!J23)/'CVS Bill of Materials'!J23)</f>
        <v/>
      </c>
      <c r="J25" s="47" t="str">
        <f>IF($A25="","",('CVS Bill of Materials'!K53-'CVS Bill of Materials'!K23)/'CVS Bill of Materials'!K23)</f>
        <v/>
      </c>
      <c r="K25" s="47" t="str">
        <f>IF($A25="","",('CVS Bill of Materials'!L53-'CVS Bill of Materials'!L23)/'CVS Bill of Materials'!L23)</f>
        <v/>
      </c>
      <c r="L25" s="47" t="str">
        <f>IF($A25="","",('CVS Bill of Materials'!M53-'CVS Bill of Materials'!M23)/'CVS Bill of Materials'!M23)</f>
        <v/>
      </c>
      <c r="M25" s="47" t="str">
        <f>IF($A25="","",('CVS Bill of Materials'!N53-'CVS Bill of Materials'!N23)/'CVS Bill of Materials'!N23)</f>
        <v/>
      </c>
      <c r="N25" s="47" t="str">
        <f>IF($A25="","",('CVS Bill of Materials'!O53-'CVS Bill of Materials'!O23)/'CVS Bill of Materials'!O23)</f>
        <v/>
      </c>
      <c r="O25" s="47" t="str">
        <f>IF($A25="","",('CVS Bill of Materials'!P53-'CVS Bill of Materials'!P23)/'CVS Bill of Materials'!P23)</f>
        <v/>
      </c>
      <c r="P25" s="47" t="str">
        <f>IF($A25="","",('CVS Bill of Materials'!Q53-'CVS Bill of Materials'!Q23)/'CVS Bill of Materials'!Q23)</f>
        <v/>
      </c>
      <c r="Q25" s="47" t="str">
        <f>IF($A25="","",('CVS Bill of Materials'!R53-'CVS Bill of Materials'!R23)/'CVS Bill of Materials'!R23)</f>
        <v/>
      </c>
      <c r="R25" s="47" t="str">
        <f>IF($A25="","",('CVS Bill of Materials'!S53-'CVS Bill of Materials'!S23)/'CVS Bill of Materials'!S23)</f>
        <v/>
      </c>
    </row>
    <row r="26" spans="1:18" x14ac:dyDescent="0.35">
      <c r="A26" s="70" t="str">
        <f>IF('CVS Bill of Materials'!B24="", "", 'CVS Bill of Materials'!B24)</f>
        <v/>
      </c>
      <c r="B26" s="71" t="str">
        <f>IF(A26="","",INDEX('CVS Bill of Materials'!C$10:C$36,MATCH(A26,'CVS Bill of Materials'!$B$10:$B$36,0)))</f>
        <v/>
      </c>
      <c r="C26" s="71" t="str">
        <f>IF(B26="","",INDEX('CVS Bill of Materials'!D$10:D$36,MATCH(A26,'CVS Bill of Materials'!$B$10:$B$36,0)))</f>
        <v/>
      </c>
      <c r="D26" s="71" t="str">
        <f>IF(C26="","",INDEX('CVS Bill of Materials'!E$10:E$36,MATCH(A26,'CVS Bill of Materials'!$B$10:$B$36,0)))</f>
        <v/>
      </c>
      <c r="E26" s="47" t="str">
        <f>IF(A26="","",('CVS Bill of Materials'!F54-'CVS Bill of Materials'!F24)/'CVS Bill of Materials'!F24)</f>
        <v/>
      </c>
      <c r="F26" s="47" t="str">
        <f>IF($A26="","",('CVS Bill of Materials'!G54-'CVS Bill of Materials'!G24)/'CVS Bill of Materials'!G24)</f>
        <v/>
      </c>
      <c r="G26" s="47" t="str">
        <f>IF($A26="","",('CVS Bill of Materials'!H54-'CVS Bill of Materials'!H24)/'CVS Bill of Materials'!H24)</f>
        <v/>
      </c>
      <c r="H26" s="47" t="str">
        <f>IF($A26="","",('CVS Bill of Materials'!I54-'CVS Bill of Materials'!I24)/'CVS Bill of Materials'!I24)</f>
        <v/>
      </c>
      <c r="I26" s="47" t="str">
        <f>IF($A26="","",('CVS Bill of Materials'!J54-'CVS Bill of Materials'!J24)/'CVS Bill of Materials'!J24)</f>
        <v/>
      </c>
      <c r="J26" s="47" t="str">
        <f>IF($A26="","",('CVS Bill of Materials'!K54-'CVS Bill of Materials'!K24)/'CVS Bill of Materials'!K24)</f>
        <v/>
      </c>
      <c r="K26" s="47" t="str">
        <f>IF($A26="","",('CVS Bill of Materials'!L54-'CVS Bill of Materials'!L24)/'CVS Bill of Materials'!L24)</f>
        <v/>
      </c>
      <c r="L26" s="47" t="str">
        <f>IF($A26="","",('CVS Bill of Materials'!M54-'CVS Bill of Materials'!M24)/'CVS Bill of Materials'!M24)</f>
        <v/>
      </c>
      <c r="M26" s="47" t="str">
        <f>IF($A26="","",('CVS Bill of Materials'!N54-'CVS Bill of Materials'!N24)/'CVS Bill of Materials'!N24)</f>
        <v/>
      </c>
      <c r="N26" s="47" t="str">
        <f>IF($A26="","",('CVS Bill of Materials'!O54-'CVS Bill of Materials'!O24)/'CVS Bill of Materials'!O24)</f>
        <v/>
      </c>
      <c r="O26" s="47" t="str">
        <f>IF($A26="","",('CVS Bill of Materials'!P54-'CVS Bill of Materials'!P24)/'CVS Bill of Materials'!P24)</f>
        <v/>
      </c>
      <c r="P26" s="47" t="str">
        <f>IF($A26="","",('CVS Bill of Materials'!Q54-'CVS Bill of Materials'!Q24)/'CVS Bill of Materials'!Q24)</f>
        <v/>
      </c>
      <c r="Q26" s="47" t="str">
        <f>IF($A26="","",('CVS Bill of Materials'!R54-'CVS Bill of Materials'!R24)/'CVS Bill of Materials'!R24)</f>
        <v/>
      </c>
      <c r="R26" s="47" t="str">
        <f>IF($A26="","",('CVS Bill of Materials'!S54-'CVS Bill of Materials'!S24)/'CVS Bill of Materials'!S24)</f>
        <v/>
      </c>
    </row>
    <row r="27" spans="1:18" x14ac:dyDescent="0.35">
      <c r="A27" s="70" t="str">
        <f>IF('CVS Bill of Materials'!B25="", "", 'CVS Bill of Materials'!B25)</f>
        <v/>
      </c>
      <c r="B27" s="71" t="str">
        <f>IF(A27="","",INDEX('CVS Bill of Materials'!C$10:C$36,MATCH(A27,'CVS Bill of Materials'!$B$10:$B$36,0)))</f>
        <v/>
      </c>
      <c r="C27" s="71" t="str">
        <f>IF(B27="","",INDEX('CVS Bill of Materials'!D$10:D$36,MATCH(A27,'CVS Bill of Materials'!$B$10:$B$36,0)))</f>
        <v/>
      </c>
      <c r="D27" s="71" t="str">
        <f>IF(C27="","",INDEX('CVS Bill of Materials'!E$10:E$36,MATCH(A27,'CVS Bill of Materials'!$B$10:$B$36,0)))</f>
        <v/>
      </c>
      <c r="E27" s="47" t="str">
        <f>IF(A27="","",('CVS Bill of Materials'!F55-'CVS Bill of Materials'!F25)/'CVS Bill of Materials'!F25)</f>
        <v/>
      </c>
      <c r="F27" s="47" t="str">
        <f>IF($A27="","",('CVS Bill of Materials'!G55-'CVS Bill of Materials'!G25)/'CVS Bill of Materials'!G25)</f>
        <v/>
      </c>
      <c r="G27" s="47" t="str">
        <f>IF($A27="","",('CVS Bill of Materials'!H55-'CVS Bill of Materials'!H25)/'CVS Bill of Materials'!H25)</f>
        <v/>
      </c>
      <c r="H27" s="47" t="str">
        <f>IF($A27="","",('CVS Bill of Materials'!I55-'CVS Bill of Materials'!I25)/'CVS Bill of Materials'!I25)</f>
        <v/>
      </c>
      <c r="I27" s="47" t="str">
        <f>IF($A27="","",('CVS Bill of Materials'!J55-'CVS Bill of Materials'!J25)/'CVS Bill of Materials'!J25)</f>
        <v/>
      </c>
      <c r="J27" s="47" t="str">
        <f>IF($A27="","",('CVS Bill of Materials'!K55-'CVS Bill of Materials'!K25)/'CVS Bill of Materials'!K25)</f>
        <v/>
      </c>
      <c r="K27" s="47" t="str">
        <f>IF($A27="","",('CVS Bill of Materials'!L55-'CVS Bill of Materials'!L25)/'CVS Bill of Materials'!L25)</f>
        <v/>
      </c>
      <c r="L27" s="47" t="str">
        <f>IF($A27="","",('CVS Bill of Materials'!M55-'CVS Bill of Materials'!M25)/'CVS Bill of Materials'!M25)</f>
        <v/>
      </c>
      <c r="M27" s="47" t="str">
        <f>IF($A27="","",('CVS Bill of Materials'!N55-'CVS Bill of Materials'!N25)/'CVS Bill of Materials'!N25)</f>
        <v/>
      </c>
      <c r="N27" s="47" t="str">
        <f>IF($A27="","",('CVS Bill of Materials'!O55-'CVS Bill of Materials'!O25)/'CVS Bill of Materials'!O25)</f>
        <v/>
      </c>
      <c r="O27" s="47" t="str">
        <f>IF($A27="","",('CVS Bill of Materials'!P55-'CVS Bill of Materials'!P25)/'CVS Bill of Materials'!P25)</f>
        <v/>
      </c>
      <c r="P27" s="47" t="str">
        <f>IF($A27="","",('CVS Bill of Materials'!Q55-'CVS Bill of Materials'!Q25)/'CVS Bill of Materials'!Q25)</f>
        <v/>
      </c>
      <c r="Q27" s="47" t="str">
        <f>IF($A27="","",('CVS Bill of Materials'!R55-'CVS Bill of Materials'!R25)/'CVS Bill of Materials'!R25)</f>
        <v/>
      </c>
      <c r="R27" s="47" t="str">
        <f>IF($A27="","",('CVS Bill of Materials'!S55-'CVS Bill of Materials'!S25)/'CVS Bill of Materials'!S25)</f>
        <v/>
      </c>
    </row>
    <row r="28" spans="1:18" x14ac:dyDescent="0.35">
      <c r="A28" s="70" t="str">
        <f>IF('CVS Bill of Materials'!B26="", "", 'CVS Bill of Materials'!B26)</f>
        <v/>
      </c>
      <c r="B28" s="71" t="str">
        <f>IF(A28="","",INDEX('CVS Bill of Materials'!C$10:C$36,MATCH(A28,'CVS Bill of Materials'!$B$10:$B$36,0)))</f>
        <v/>
      </c>
      <c r="C28" s="71" t="str">
        <f>IF(B28="","",INDEX('CVS Bill of Materials'!D$10:D$36,MATCH(A28,'CVS Bill of Materials'!$B$10:$B$36,0)))</f>
        <v/>
      </c>
      <c r="D28" s="71" t="str">
        <f>IF(C28="","",INDEX('CVS Bill of Materials'!E$10:E$36,MATCH(A28,'CVS Bill of Materials'!$B$10:$B$36,0)))</f>
        <v/>
      </c>
      <c r="E28" s="47" t="str">
        <f>IF(A28="","",('CVS Bill of Materials'!F56-'CVS Bill of Materials'!F26)/'CVS Bill of Materials'!F26)</f>
        <v/>
      </c>
      <c r="F28" s="47" t="str">
        <f>IF($A28="","",('CVS Bill of Materials'!G56-'CVS Bill of Materials'!G26)/'CVS Bill of Materials'!G26)</f>
        <v/>
      </c>
      <c r="G28" s="47" t="str">
        <f>IF($A28="","",('CVS Bill of Materials'!H56-'CVS Bill of Materials'!H26)/'CVS Bill of Materials'!H26)</f>
        <v/>
      </c>
      <c r="H28" s="47" t="str">
        <f>IF($A28="","",('CVS Bill of Materials'!I56-'CVS Bill of Materials'!I26)/'CVS Bill of Materials'!I26)</f>
        <v/>
      </c>
      <c r="I28" s="47" t="str">
        <f>IF($A28="","",('CVS Bill of Materials'!J56-'CVS Bill of Materials'!J26)/'CVS Bill of Materials'!J26)</f>
        <v/>
      </c>
      <c r="J28" s="47" t="str">
        <f>IF($A28="","",('CVS Bill of Materials'!K56-'CVS Bill of Materials'!K26)/'CVS Bill of Materials'!K26)</f>
        <v/>
      </c>
      <c r="K28" s="47" t="str">
        <f>IF($A28="","",('CVS Bill of Materials'!L56-'CVS Bill of Materials'!L26)/'CVS Bill of Materials'!L26)</f>
        <v/>
      </c>
      <c r="L28" s="47" t="str">
        <f>IF($A28="","",('CVS Bill of Materials'!M56-'CVS Bill of Materials'!M26)/'CVS Bill of Materials'!M26)</f>
        <v/>
      </c>
      <c r="M28" s="47" t="str">
        <f>IF($A28="","",('CVS Bill of Materials'!N56-'CVS Bill of Materials'!N26)/'CVS Bill of Materials'!N26)</f>
        <v/>
      </c>
      <c r="N28" s="47" t="str">
        <f>IF($A28="","",('CVS Bill of Materials'!O56-'CVS Bill of Materials'!O26)/'CVS Bill of Materials'!O26)</f>
        <v/>
      </c>
      <c r="O28" s="47" t="str">
        <f>IF($A28="","",('CVS Bill of Materials'!P56-'CVS Bill of Materials'!P26)/'CVS Bill of Materials'!P26)</f>
        <v/>
      </c>
      <c r="P28" s="47" t="str">
        <f>IF($A28="","",('CVS Bill of Materials'!Q56-'CVS Bill of Materials'!Q26)/'CVS Bill of Materials'!Q26)</f>
        <v/>
      </c>
      <c r="Q28" s="47" t="str">
        <f>IF($A28="","",('CVS Bill of Materials'!R56-'CVS Bill of Materials'!R26)/'CVS Bill of Materials'!R26)</f>
        <v/>
      </c>
      <c r="R28" s="47" t="str">
        <f>IF($A28="","",('CVS Bill of Materials'!S56-'CVS Bill of Materials'!S26)/'CVS Bill of Materials'!S26)</f>
        <v/>
      </c>
    </row>
    <row r="29" spans="1:18" x14ac:dyDescent="0.35">
      <c r="A29" s="70" t="str">
        <f>IF('CVS Bill of Materials'!B27="", "", 'CVS Bill of Materials'!B27)</f>
        <v/>
      </c>
      <c r="B29" s="71" t="str">
        <f>IF(A29="","",INDEX('CVS Bill of Materials'!C$10:C$36,MATCH(A29,'CVS Bill of Materials'!$B$10:$B$36,0)))</f>
        <v/>
      </c>
      <c r="C29" s="71" t="str">
        <f>IF(B29="","",INDEX('CVS Bill of Materials'!D$10:D$36,MATCH(A29,'CVS Bill of Materials'!$B$10:$B$36,0)))</f>
        <v/>
      </c>
      <c r="D29" s="71" t="str">
        <f>IF(C29="","",INDEX('CVS Bill of Materials'!E$10:E$36,MATCH(A29,'CVS Bill of Materials'!$B$10:$B$36,0)))</f>
        <v/>
      </c>
      <c r="E29" s="47" t="str">
        <f>IF(A29="","",('CVS Bill of Materials'!F57-'CVS Bill of Materials'!F27)/'CVS Bill of Materials'!F27)</f>
        <v/>
      </c>
      <c r="F29" s="47" t="str">
        <f>IF($A29="","",('CVS Bill of Materials'!G57-'CVS Bill of Materials'!G27)/'CVS Bill of Materials'!G27)</f>
        <v/>
      </c>
      <c r="G29" s="47" t="str">
        <f>IF($A29="","",('CVS Bill of Materials'!H57-'CVS Bill of Materials'!H27)/'CVS Bill of Materials'!H27)</f>
        <v/>
      </c>
      <c r="H29" s="47" t="str">
        <f>IF($A29="","",('CVS Bill of Materials'!I57-'CVS Bill of Materials'!I27)/'CVS Bill of Materials'!I27)</f>
        <v/>
      </c>
      <c r="I29" s="47" t="str">
        <f>IF($A29="","",('CVS Bill of Materials'!J57-'CVS Bill of Materials'!J27)/'CVS Bill of Materials'!J27)</f>
        <v/>
      </c>
      <c r="J29" s="47" t="str">
        <f>IF($A29="","",('CVS Bill of Materials'!K57-'CVS Bill of Materials'!K27)/'CVS Bill of Materials'!K27)</f>
        <v/>
      </c>
      <c r="K29" s="47" t="str">
        <f>IF($A29="","",('CVS Bill of Materials'!L57-'CVS Bill of Materials'!L27)/'CVS Bill of Materials'!L27)</f>
        <v/>
      </c>
      <c r="L29" s="47" t="str">
        <f>IF($A29="","",('CVS Bill of Materials'!M57-'CVS Bill of Materials'!M27)/'CVS Bill of Materials'!M27)</f>
        <v/>
      </c>
      <c r="M29" s="47" t="str">
        <f>IF($A29="","",('CVS Bill of Materials'!N57-'CVS Bill of Materials'!N27)/'CVS Bill of Materials'!N27)</f>
        <v/>
      </c>
      <c r="N29" s="47" t="str">
        <f>IF($A29="","",('CVS Bill of Materials'!O57-'CVS Bill of Materials'!O27)/'CVS Bill of Materials'!O27)</f>
        <v/>
      </c>
      <c r="O29" s="47" t="str">
        <f>IF($A29="","",('CVS Bill of Materials'!P57-'CVS Bill of Materials'!P27)/'CVS Bill of Materials'!P27)</f>
        <v/>
      </c>
      <c r="P29" s="47" t="str">
        <f>IF($A29="","",('CVS Bill of Materials'!Q57-'CVS Bill of Materials'!Q27)/'CVS Bill of Materials'!Q27)</f>
        <v/>
      </c>
      <c r="Q29" s="47" t="str">
        <f>IF($A29="","",('CVS Bill of Materials'!R57-'CVS Bill of Materials'!R27)/'CVS Bill of Materials'!R27)</f>
        <v/>
      </c>
      <c r="R29" s="47" t="str">
        <f>IF($A29="","",('CVS Bill of Materials'!S57-'CVS Bill of Materials'!S27)/'CVS Bill of Materials'!S27)</f>
        <v/>
      </c>
    </row>
    <row r="30" spans="1:18" x14ac:dyDescent="0.35">
      <c r="A30" s="70" t="str">
        <f>IF('CVS Bill of Materials'!B28="", "", 'CVS Bill of Materials'!B28)</f>
        <v/>
      </c>
      <c r="B30" s="71" t="str">
        <f>IF(A30="","",INDEX('CVS Bill of Materials'!C$10:C$36,MATCH(A30,'CVS Bill of Materials'!$B$10:$B$36,0)))</f>
        <v/>
      </c>
      <c r="C30" s="71" t="str">
        <f>IF(B30="","",INDEX('CVS Bill of Materials'!D$10:D$36,MATCH(A30,'CVS Bill of Materials'!$B$10:$B$36,0)))</f>
        <v/>
      </c>
      <c r="D30" s="71" t="str">
        <f>IF(C30="","",INDEX('CVS Bill of Materials'!E$10:E$36,MATCH(A30,'CVS Bill of Materials'!$B$10:$B$36,0)))</f>
        <v/>
      </c>
      <c r="E30" s="47" t="str">
        <f>IF(A30="","",('CVS Bill of Materials'!F58-'CVS Bill of Materials'!F28)/'CVS Bill of Materials'!F28)</f>
        <v/>
      </c>
      <c r="F30" s="47" t="str">
        <f>IF($A30="","",('CVS Bill of Materials'!G58-'CVS Bill of Materials'!G28)/'CVS Bill of Materials'!G28)</f>
        <v/>
      </c>
      <c r="G30" s="47" t="str">
        <f>IF($A30="","",('CVS Bill of Materials'!H58-'CVS Bill of Materials'!H28)/'CVS Bill of Materials'!H28)</f>
        <v/>
      </c>
      <c r="H30" s="47" t="str">
        <f>IF($A30="","",('CVS Bill of Materials'!I58-'CVS Bill of Materials'!I28)/'CVS Bill of Materials'!I28)</f>
        <v/>
      </c>
      <c r="I30" s="47" t="str">
        <f>IF($A30="","",('CVS Bill of Materials'!J58-'CVS Bill of Materials'!J28)/'CVS Bill of Materials'!J28)</f>
        <v/>
      </c>
      <c r="J30" s="47" t="str">
        <f>IF($A30="","",('CVS Bill of Materials'!K58-'CVS Bill of Materials'!K28)/'CVS Bill of Materials'!K28)</f>
        <v/>
      </c>
      <c r="K30" s="47" t="str">
        <f>IF($A30="","",('CVS Bill of Materials'!L58-'CVS Bill of Materials'!L28)/'CVS Bill of Materials'!L28)</f>
        <v/>
      </c>
      <c r="L30" s="47" t="str">
        <f>IF($A30="","",('CVS Bill of Materials'!M58-'CVS Bill of Materials'!M28)/'CVS Bill of Materials'!M28)</f>
        <v/>
      </c>
      <c r="M30" s="47" t="str">
        <f>IF($A30="","",('CVS Bill of Materials'!N58-'CVS Bill of Materials'!N28)/'CVS Bill of Materials'!N28)</f>
        <v/>
      </c>
      <c r="N30" s="47" t="str">
        <f>IF($A30="","",('CVS Bill of Materials'!O58-'CVS Bill of Materials'!O28)/'CVS Bill of Materials'!O28)</f>
        <v/>
      </c>
      <c r="O30" s="47" t="str">
        <f>IF($A30="","",('CVS Bill of Materials'!P58-'CVS Bill of Materials'!P28)/'CVS Bill of Materials'!P28)</f>
        <v/>
      </c>
      <c r="P30" s="47" t="str">
        <f>IF($A30="","",('CVS Bill of Materials'!Q58-'CVS Bill of Materials'!Q28)/'CVS Bill of Materials'!Q28)</f>
        <v/>
      </c>
      <c r="Q30" s="47" t="str">
        <f>IF($A30="","",('CVS Bill of Materials'!R58-'CVS Bill of Materials'!R28)/'CVS Bill of Materials'!R28)</f>
        <v/>
      </c>
      <c r="R30" s="47" t="str">
        <f>IF($A30="","",('CVS Bill of Materials'!S58-'CVS Bill of Materials'!S28)/'CVS Bill of Materials'!S28)</f>
        <v/>
      </c>
    </row>
    <row r="31" spans="1:18" x14ac:dyDescent="0.35">
      <c r="A31" s="70" t="str">
        <f>IF('CVS Bill of Materials'!B29="", "", 'CVS Bill of Materials'!B29)</f>
        <v/>
      </c>
      <c r="B31" s="71" t="str">
        <f>IF(A31="","",INDEX('CVS Bill of Materials'!C$10:C$36,MATCH(A31,'CVS Bill of Materials'!$B$10:$B$36,0)))</f>
        <v/>
      </c>
      <c r="C31" s="71" t="str">
        <f>IF(B31="","",INDEX('CVS Bill of Materials'!D$10:D$36,MATCH(A31,'CVS Bill of Materials'!$B$10:$B$36,0)))</f>
        <v/>
      </c>
      <c r="D31" s="71" t="str">
        <f>IF(C31="","",INDEX('CVS Bill of Materials'!E$10:E$36,MATCH(A31,'CVS Bill of Materials'!$B$10:$B$36,0)))</f>
        <v/>
      </c>
      <c r="E31" s="47" t="str">
        <f>IF(A31="","",('CVS Bill of Materials'!F59-'CVS Bill of Materials'!F29)/'CVS Bill of Materials'!F29)</f>
        <v/>
      </c>
      <c r="F31" s="47" t="str">
        <f>IF($A31="","",('CVS Bill of Materials'!G59-'CVS Bill of Materials'!G29)/'CVS Bill of Materials'!G29)</f>
        <v/>
      </c>
      <c r="G31" s="47" t="str">
        <f>IF($A31="","",('CVS Bill of Materials'!H59-'CVS Bill of Materials'!H29)/'CVS Bill of Materials'!H29)</f>
        <v/>
      </c>
      <c r="H31" s="47" t="str">
        <f>IF($A31="","",('CVS Bill of Materials'!I59-'CVS Bill of Materials'!I29)/'CVS Bill of Materials'!I29)</f>
        <v/>
      </c>
      <c r="I31" s="47" t="str">
        <f>IF($A31="","",('CVS Bill of Materials'!J59-'CVS Bill of Materials'!J29)/'CVS Bill of Materials'!J29)</f>
        <v/>
      </c>
      <c r="J31" s="47" t="str">
        <f>IF($A31="","",('CVS Bill of Materials'!K59-'CVS Bill of Materials'!K29)/'CVS Bill of Materials'!K29)</f>
        <v/>
      </c>
      <c r="K31" s="47" t="str">
        <f>IF($A31="","",('CVS Bill of Materials'!L59-'CVS Bill of Materials'!L29)/'CVS Bill of Materials'!L29)</f>
        <v/>
      </c>
      <c r="L31" s="47" t="str">
        <f>IF($A31="","",('CVS Bill of Materials'!M59-'CVS Bill of Materials'!M29)/'CVS Bill of Materials'!M29)</f>
        <v/>
      </c>
      <c r="M31" s="47" t="str">
        <f>IF($A31="","",('CVS Bill of Materials'!N59-'CVS Bill of Materials'!N29)/'CVS Bill of Materials'!N29)</f>
        <v/>
      </c>
      <c r="N31" s="47" t="str">
        <f>IF($A31="","",('CVS Bill of Materials'!O59-'CVS Bill of Materials'!O29)/'CVS Bill of Materials'!O29)</f>
        <v/>
      </c>
      <c r="O31" s="47" t="str">
        <f>IF($A31="","",('CVS Bill of Materials'!P59-'CVS Bill of Materials'!P29)/'CVS Bill of Materials'!P29)</f>
        <v/>
      </c>
      <c r="P31" s="47" t="str">
        <f>IF($A31="","",('CVS Bill of Materials'!Q59-'CVS Bill of Materials'!Q29)/'CVS Bill of Materials'!Q29)</f>
        <v/>
      </c>
      <c r="Q31" s="47" t="str">
        <f>IF($A31="","",('CVS Bill of Materials'!R59-'CVS Bill of Materials'!R29)/'CVS Bill of Materials'!R29)</f>
        <v/>
      </c>
      <c r="R31" s="47" t="str">
        <f>IF($A31="","",('CVS Bill of Materials'!S59-'CVS Bill of Materials'!S29)/'CVS Bill of Materials'!S29)</f>
        <v/>
      </c>
    </row>
    <row r="32" spans="1:18" x14ac:dyDescent="0.35">
      <c r="A32" s="70" t="str">
        <f>IF('CVS Bill of Materials'!B30="", "", 'CVS Bill of Materials'!B30)</f>
        <v/>
      </c>
      <c r="B32" s="71" t="str">
        <f>IF(A32="","",INDEX('CVS Bill of Materials'!C$10:C$36,MATCH(A32,'CVS Bill of Materials'!$B$10:$B$36,0)))</f>
        <v/>
      </c>
      <c r="C32" s="71" t="str">
        <f>IF(B32="","",INDEX('CVS Bill of Materials'!D$10:D$36,MATCH(A32,'CVS Bill of Materials'!$B$10:$B$36,0)))</f>
        <v/>
      </c>
      <c r="D32" s="71" t="str">
        <f>IF(C32="","",INDEX('CVS Bill of Materials'!E$10:E$36,MATCH(A32,'CVS Bill of Materials'!$B$10:$B$36,0)))</f>
        <v/>
      </c>
      <c r="E32" s="47" t="str">
        <f>IF(A32="","",('CVS Bill of Materials'!F60-'CVS Bill of Materials'!F30)/'CVS Bill of Materials'!F30)</f>
        <v/>
      </c>
      <c r="F32" s="47" t="str">
        <f>IF($A32="","",('CVS Bill of Materials'!G60-'CVS Bill of Materials'!G30)/'CVS Bill of Materials'!G30)</f>
        <v/>
      </c>
      <c r="G32" s="47" t="str">
        <f>IF($A32="","",('CVS Bill of Materials'!H60-'CVS Bill of Materials'!H30)/'CVS Bill of Materials'!H30)</f>
        <v/>
      </c>
      <c r="H32" s="47" t="str">
        <f>IF($A32="","",('CVS Bill of Materials'!I60-'CVS Bill of Materials'!I30)/'CVS Bill of Materials'!I30)</f>
        <v/>
      </c>
      <c r="I32" s="47" t="str">
        <f>IF($A32="","",('CVS Bill of Materials'!J60-'CVS Bill of Materials'!J30)/'CVS Bill of Materials'!J30)</f>
        <v/>
      </c>
      <c r="J32" s="47" t="str">
        <f>IF($A32="","",('CVS Bill of Materials'!K60-'CVS Bill of Materials'!K30)/'CVS Bill of Materials'!K30)</f>
        <v/>
      </c>
      <c r="K32" s="47" t="str">
        <f>IF($A32="","",('CVS Bill of Materials'!L60-'CVS Bill of Materials'!L30)/'CVS Bill of Materials'!L30)</f>
        <v/>
      </c>
      <c r="L32" s="47" t="str">
        <f>IF($A32="","",('CVS Bill of Materials'!M60-'CVS Bill of Materials'!M30)/'CVS Bill of Materials'!M30)</f>
        <v/>
      </c>
      <c r="M32" s="47" t="str">
        <f>IF($A32="","",('CVS Bill of Materials'!N60-'CVS Bill of Materials'!N30)/'CVS Bill of Materials'!N30)</f>
        <v/>
      </c>
      <c r="N32" s="47" t="str">
        <f>IF($A32="","",('CVS Bill of Materials'!O60-'CVS Bill of Materials'!O30)/'CVS Bill of Materials'!O30)</f>
        <v/>
      </c>
      <c r="O32" s="47" t="str">
        <f>IF($A32="","",('CVS Bill of Materials'!P60-'CVS Bill of Materials'!P30)/'CVS Bill of Materials'!P30)</f>
        <v/>
      </c>
      <c r="P32" s="47" t="str">
        <f>IF($A32="","",('CVS Bill of Materials'!Q60-'CVS Bill of Materials'!Q30)/'CVS Bill of Materials'!Q30)</f>
        <v/>
      </c>
      <c r="Q32" s="47" t="str">
        <f>IF($A32="","",('CVS Bill of Materials'!R60-'CVS Bill of Materials'!R30)/'CVS Bill of Materials'!R30)</f>
        <v/>
      </c>
      <c r="R32" s="47" t="str">
        <f>IF($A32="","",('CVS Bill of Materials'!S60-'CVS Bill of Materials'!S30)/'CVS Bill of Materials'!S30)</f>
        <v/>
      </c>
    </row>
    <row r="33" spans="1:31" x14ac:dyDescent="0.35">
      <c r="A33" s="70" t="str">
        <f>IF('CVS Bill of Materials'!B31="", "", 'CVS Bill of Materials'!B31)</f>
        <v/>
      </c>
      <c r="B33" s="71" t="str">
        <f>IF(A33="","",INDEX('CVS Bill of Materials'!C$10:C$36,MATCH(A33,'CVS Bill of Materials'!$B$10:$B$36,0)))</f>
        <v/>
      </c>
      <c r="C33" s="71" t="str">
        <f>IF(B33="","",INDEX('CVS Bill of Materials'!D$10:D$36,MATCH(A33,'CVS Bill of Materials'!$B$10:$B$36,0)))</f>
        <v/>
      </c>
      <c r="D33" s="71" t="str">
        <f>IF(C33="","",INDEX('CVS Bill of Materials'!E$10:E$36,MATCH(A33,'CVS Bill of Materials'!$B$10:$B$36,0)))</f>
        <v/>
      </c>
      <c r="E33" s="47" t="str">
        <f>IF(A33="","",('CVS Bill of Materials'!F61-'CVS Bill of Materials'!F31)/'CVS Bill of Materials'!F31)</f>
        <v/>
      </c>
      <c r="F33" s="47" t="str">
        <f>IF($A33="","",('CVS Bill of Materials'!G61-'CVS Bill of Materials'!G31)/'CVS Bill of Materials'!G31)</f>
        <v/>
      </c>
      <c r="G33" s="47" t="str">
        <f>IF($A33="","",('CVS Bill of Materials'!H61-'CVS Bill of Materials'!H31)/'CVS Bill of Materials'!H31)</f>
        <v/>
      </c>
      <c r="H33" s="47" t="str">
        <f>IF($A33="","",('CVS Bill of Materials'!I61-'CVS Bill of Materials'!I31)/'CVS Bill of Materials'!I31)</f>
        <v/>
      </c>
      <c r="I33" s="47" t="str">
        <f>IF($A33="","",('CVS Bill of Materials'!J61-'CVS Bill of Materials'!J31)/'CVS Bill of Materials'!J31)</f>
        <v/>
      </c>
      <c r="J33" s="47" t="str">
        <f>IF($A33="","",('CVS Bill of Materials'!K61-'CVS Bill of Materials'!K31)/'CVS Bill of Materials'!K31)</f>
        <v/>
      </c>
      <c r="K33" s="47" t="str">
        <f>IF($A33="","",('CVS Bill of Materials'!L61-'CVS Bill of Materials'!L31)/'CVS Bill of Materials'!L31)</f>
        <v/>
      </c>
      <c r="L33" s="47" t="str">
        <f>IF($A33="","",('CVS Bill of Materials'!M61-'CVS Bill of Materials'!M31)/'CVS Bill of Materials'!M31)</f>
        <v/>
      </c>
      <c r="M33" s="47" t="str">
        <f>IF($A33="","",('CVS Bill of Materials'!N61-'CVS Bill of Materials'!N31)/'CVS Bill of Materials'!N31)</f>
        <v/>
      </c>
      <c r="N33" s="47" t="str">
        <f>IF($A33="","",('CVS Bill of Materials'!O61-'CVS Bill of Materials'!O31)/'CVS Bill of Materials'!O31)</f>
        <v/>
      </c>
      <c r="O33" s="47" t="str">
        <f>IF($A33="","",('CVS Bill of Materials'!P61-'CVS Bill of Materials'!P31)/'CVS Bill of Materials'!P31)</f>
        <v/>
      </c>
      <c r="P33" s="47" t="str">
        <f>IF($A33="","",('CVS Bill of Materials'!Q61-'CVS Bill of Materials'!Q31)/'CVS Bill of Materials'!Q31)</f>
        <v/>
      </c>
      <c r="Q33" s="47" t="str">
        <f>IF($A33="","",('CVS Bill of Materials'!R61-'CVS Bill of Materials'!R31)/'CVS Bill of Materials'!R31)</f>
        <v/>
      </c>
      <c r="R33" s="47" t="str">
        <f>IF($A33="","",('CVS Bill of Materials'!S61-'CVS Bill of Materials'!S31)/'CVS Bill of Materials'!S31)</f>
        <v/>
      </c>
    </row>
    <row r="34" spans="1:31" x14ac:dyDescent="0.35">
      <c r="A34" s="70" t="str">
        <f>IF('CVS Bill of Materials'!B32="", "", 'CVS Bill of Materials'!B32)</f>
        <v/>
      </c>
      <c r="B34" s="71" t="str">
        <f>IF(A34="","",INDEX('CVS Bill of Materials'!C$10:C$36,MATCH(A34,'CVS Bill of Materials'!$B$10:$B$36,0)))</f>
        <v/>
      </c>
      <c r="C34" s="71" t="str">
        <f>IF(B34="","",INDEX('CVS Bill of Materials'!D$10:D$36,MATCH(A34,'CVS Bill of Materials'!$B$10:$B$36,0)))</f>
        <v/>
      </c>
      <c r="D34" s="71" t="str">
        <f>IF(C34="","",INDEX('CVS Bill of Materials'!E$10:E$36,MATCH(A34,'CVS Bill of Materials'!$B$10:$B$36,0)))</f>
        <v/>
      </c>
      <c r="E34" s="47" t="str">
        <f>IF(A34="","",('CVS Bill of Materials'!F62-'CVS Bill of Materials'!F32)/'CVS Bill of Materials'!F32)</f>
        <v/>
      </c>
      <c r="F34" s="47" t="str">
        <f>IF($A34="","",('CVS Bill of Materials'!G62-'CVS Bill of Materials'!G32)/'CVS Bill of Materials'!G32)</f>
        <v/>
      </c>
      <c r="G34" s="47" t="str">
        <f>IF($A34="","",('CVS Bill of Materials'!H62-'CVS Bill of Materials'!H32)/'CVS Bill of Materials'!H32)</f>
        <v/>
      </c>
      <c r="H34" s="47" t="str">
        <f>IF($A34="","",('CVS Bill of Materials'!I62-'CVS Bill of Materials'!I32)/'CVS Bill of Materials'!I32)</f>
        <v/>
      </c>
      <c r="I34" s="47" t="str">
        <f>IF($A34="","",('CVS Bill of Materials'!J62-'CVS Bill of Materials'!J32)/'CVS Bill of Materials'!J32)</f>
        <v/>
      </c>
      <c r="J34" s="47" t="str">
        <f>IF($A34="","",('CVS Bill of Materials'!K62-'CVS Bill of Materials'!K32)/'CVS Bill of Materials'!K32)</f>
        <v/>
      </c>
      <c r="K34" s="47" t="str">
        <f>IF($A34="","",('CVS Bill of Materials'!L62-'CVS Bill of Materials'!L32)/'CVS Bill of Materials'!L32)</f>
        <v/>
      </c>
      <c r="L34" s="47" t="str">
        <f>IF($A34="","",('CVS Bill of Materials'!M62-'CVS Bill of Materials'!M32)/'CVS Bill of Materials'!M32)</f>
        <v/>
      </c>
      <c r="M34" s="47" t="str">
        <f>IF($A34="","",('CVS Bill of Materials'!N62-'CVS Bill of Materials'!N32)/'CVS Bill of Materials'!N32)</f>
        <v/>
      </c>
      <c r="N34" s="47" t="str">
        <f>IF($A34="","",('CVS Bill of Materials'!O62-'CVS Bill of Materials'!O32)/'CVS Bill of Materials'!O32)</f>
        <v/>
      </c>
      <c r="O34" s="47" t="str">
        <f>IF($A34="","",('CVS Bill of Materials'!P62-'CVS Bill of Materials'!P32)/'CVS Bill of Materials'!P32)</f>
        <v/>
      </c>
      <c r="P34" s="47" t="str">
        <f>IF($A34="","",('CVS Bill of Materials'!Q62-'CVS Bill of Materials'!Q32)/'CVS Bill of Materials'!Q32)</f>
        <v/>
      </c>
      <c r="Q34" s="47" t="str">
        <f>IF($A34="","",('CVS Bill of Materials'!R62-'CVS Bill of Materials'!R32)/'CVS Bill of Materials'!R32)</f>
        <v/>
      </c>
      <c r="R34" s="47" t="str">
        <f>IF($A34="","",('CVS Bill of Materials'!S62-'CVS Bill of Materials'!S32)/'CVS Bill of Materials'!S32)</f>
        <v/>
      </c>
    </row>
    <row r="35" spans="1:31" x14ac:dyDescent="0.35">
      <c r="A35" s="70" t="str">
        <f>IF('CVS Bill of Materials'!B33="", "", 'CVS Bill of Materials'!B33)</f>
        <v/>
      </c>
      <c r="B35" s="71" t="str">
        <f>IF(A35="","",INDEX('CVS Bill of Materials'!C$10:C$36,MATCH(A35,'CVS Bill of Materials'!$B$10:$B$36,0)))</f>
        <v/>
      </c>
      <c r="C35" s="71" t="str">
        <f>IF(B35="","",INDEX('CVS Bill of Materials'!D$10:D$36,MATCH(A35,'CVS Bill of Materials'!$B$10:$B$36,0)))</f>
        <v/>
      </c>
      <c r="D35" s="71" t="str">
        <f>IF(C35="","",INDEX('CVS Bill of Materials'!E$10:E$36,MATCH(A35,'CVS Bill of Materials'!$B$10:$B$36,0)))</f>
        <v/>
      </c>
      <c r="E35" s="47" t="str">
        <f>IF(A35="","",('CVS Bill of Materials'!F63-'CVS Bill of Materials'!F33)/'CVS Bill of Materials'!F33)</f>
        <v/>
      </c>
      <c r="F35" s="47" t="str">
        <f>IF($A35="","",('CVS Bill of Materials'!G63-'CVS Bill of Materials'!G33)/'CVS Bill of Materials'!G33)</f>
        <v/>
      </c>
      <c r="G35" s="47" t="str">
        <f>IF($A35="","",('CVS Bill of Materials'!H63-'CVS Bill of Materials'!H33)/'CVS Bill of Materials'!H33)</f>
        <v/>
      </c>
      <c r="H35" s="47" t="str">
        <f>IF($A35="","",('CVS Bill of Materials'!I63-'CVS Bill of Materials'!I33)/'CVS Bill of Materials'!I33)</f>
        <v/>
      </c>
      <c r="I35" s="47" t="str">
        <f>IF($A35="","",('CVS Bill of Materials'!J63-'CVS Bill of Materials'!J33)/'CVS Bill of Materials'!J33)</f>
        <v/>
      </c>
      <c r="J35" s="47" t="str">
        <f>IF($A35="","",('CVS Bill of Materials'!K63-'CVS Bill of Materials'!K33)/'CVS Bill of Materials'!K33)</f>
        <v/>
      </c>
      <c r="K35" s="47" t="str">
        <f>IF($A35="","",('CVS Bill of Materials'!L63-'CVS Bill of Materials'!L33)/'CVS Bill of Materials'!L33)</f>
        <v/>
      </c>
      <c r="L35" s="47" t="str">
        <f>IF($A35="","",('CVS Bill of Materials'!M63-'CVS Bill of Materials'!M33)/'CVS Bill of Materials'!M33)</f>
        <v/>
      </c>
      <c r="M35" s="47" t="str">
        <f>IF($A35="","",('CVS Bill of Materials'!N63-'CVS Bill of Materials'!N33)/'CVS Bill of Materials'!N33)</f>
        <v/>
      </c>
      <c r="N35" s="47" t="str">
        <f>IF($A35="","",('CVS Bill of Materials'!O63-'CVS Bill of Materials'!O33)/'CVS Bill of Materials'!O33)</f>
        <v/>
      </c>
      <c r="O35" s="47" t="str">
        <f>IF($A35="","",('CVS Bill of Materials'!P63-'CVS Bill of Materials'!P33)/'CVS Bill of Materials'!P33)</f>
        <v/>
      </c>
      <c r="P35" s="47" t="str">
        <f>IF($A35="","",('CVS Bill of Materials'!Q63-'CVS Bill of Materials'!Q33)/'CVS Bill of Materials'!Q33)</f>
        <v/>
      </c>
      <c r="Q35" s="47" t="str">
        <f>IF($A35="","",('CVS Bill of Materials'!R63-'CVS Bill of Materials'!R33)/'CVS Bill of Materials'!R33)</f>
        <v/>
      </c>
      <c r="R35" s="47" t="str">
        <f>IF($A35="","",('CVS Bill of Materials'!S63-'CVS Bill of Materials'!S33)/'CVS Bill of Materials'!S33)</f>
        <v/>
      </c>
    </row>
    <row r="36" spans="1:31" x14ac:dyDescent="0.35">
      <c r="A36" s="70" t="str">
        <f>IF('CVS Bill of Materials'!B34="", "", 'CVS Bill of Materials'!B34)</f>
        <v/>
      </c>
      <c r="B36" s="71" t="str">
        <f>IF(A36="","",INDEX('CVS Bill of Materials'!C$10:C$36,MATCH(A36,'CVS Bill of Materials'!$B$10:$B$36,0)))</f>
        <v/>
      </c>
      <c r="C36" s="71" t="str">
        <f>IF(B36="","",INDEX('CVS Bill of Materials'!D$10:D$36,MATCH(A36,'CVS Bill of Materials'!$B$10:$B$36,0)))</f>
        <v/>
      </c>
      <c r="D36" s="71" t="str">
        <f>IF(C36="","",INDEX('CVS Bill of Materials'!E$10:E$36,MATCH(A36,'CVS Bill of Materials'!$B$10:$B$36,0)))</f>
        <v/>
      </c>
      <c r="E36" s="47" t="str">
        <f>IF(A36="","",('CVS Bill of Materials'!F64-'CVS Bill of Materials'!F34)/'CVS Bill of Materials'!F34)</f>
        <v/>
      </c>
      <c r="F36" s="47" t="str">
        <f>IF($A36="","",('CVS Bill of Materials'!G64-'CVS Bill of Materials'!G34)/'CVS Bill of Materials'!G34)</f>
        <v/>
      </c>
      <c r="G36" s="47" t="str">
        <f>IF($A36="","",('CVS Bill of Materials'!H64-'CVS Bill of Materials'!H34)/'CVS Bill of Materials'!H34)</f>
        <v/>
      </c>
      <c r="H36" s="47" t="str">
        <f>IF($A36="","",('CVS Bill of Materials'!I64-'CVS Bill of Materials'!I34)/'CVS Bill of Materials'!I34)</f>
        <v/>
      </c>
      <c r="I36" s="47" t="str">
        <f>IF($A36="","",('CVS Bill of Materials'!J64-'CVS Bill of Materials'!J34)/'CVS Bill of Materials'!J34)</f>
        <v/>
      </c>
      <c r="J36" s="47" t="str">
        <f>IF($A36="","",('CVS Bill of Materials'!K64-'CVS Bill of Materials'!K34)/'CVS Bill of Materials'!K34)</f>
        <v/>
      </c>
      <c r="K36" s="47" t="str">
        <f>IF($A36="","",('CVS Bill of Materials'!L64-'CVS Bill of Materials'!L34)/'CVS Bill of Materials'!L34)</f>
        <v/>
      </c>
      <c r="L36" s="47" t="str">
        <f>IF($A36="","",('CVS Bill of Materials'!M64-'CVS Bill of Materials'!M34)/'CVS Bill of Materials'!M34)</f>
        <v/>
      </c>
      <c r="M36" s="47" t="str">
        <f>IF($A36="","",('CVS Bill of Materials'!N64-'CVS Bill of Materials'!N34)/'CVS Bill of Materials'!N34)</f>
        <v/>
      </c>
      <c r="N36" s="47" t="str">
        <f>IF($A36="","",('CVS Bill of Materials'!O64-'CVS Bill of Materials'!O34)/'CVS Bill of Materials'!O34)</f>
        <v/>
      </c>
      <c r="O36" s="47" t="str">
        <f>IF($A36="","",('CVS Bill of Materials'!P64-'CVS Bill of Materials'!P34)/'CVS Bill of Materials'!P34)</f>
        <v/>
      </c>
      <c r="P36" s="47" t="str">
        <f>IF($A36="","",('CVS Bill of Materials'!Q64-'CVS Bill of Materials'!Q34)/'CVS Bill of Materials'!Q34)</f>
        <v/>
      </c>
      <c r="Q36" s="47" t="str">
        <f>IF($A36="","",('CVS Bill of Materials'!R64-'CVS Bill of Materials'!R34)/'CVS Bill of Materials'!R34)</f>
        <v/>
      </c>
      <c r="R36" s="47" t="str">
        <f>IF($A36="","",('CVS Bill of Materials'!S64-'CVS Bill of Materials'!S34)/'CVS Bill of Materials'!S34)</f>
        <v/>
      </c>
    </row>
    <row r="37" spans="1:31" x14ac:dyDescent="0.35">
      <c r="A37" s="70" t="str">
        <f>IF('CVS Bill of Materials'!B35="", "", 'CVS Bill of Materials'!B35)</f>
        <v/>
      </c>
      <c r="B37" s="71" t="str">
        <f>IF(A37="","",INDEX('CVS Bill of Materials'!C$10:C$36,MATCH(A37,'CVS Bill of Materials'!$B$10:$B$36,0)))</f>
        <v/>
      </c>
      <c r="C37" s="71" t="str">
        <f>IF(B37="","",INDEX('CVS Bill of Materials'!D$10:D$36,MATCH(A37,'CVS Bill of Materials'!$B$10:$B$36,0)))</f>
        <v/>
      </c>
      <c r="D37" s="71" t="str">
        <f>IF(C37="","",INDEX('CVS Bill of Materials'!E$10:E$36,MATCH(A37,'CVS Bill of Materials'!$B$10:$B$36,0)))</f>
        <v/>
      </c>
      <c r="E37" s="47" t="str">
        <f>IF(A37="","",('CVS Bill of Materials'!F65-'CVS Bill of Materials'!F35)/'CVS Bill of Materials'!F35)</f>
        <v/>
      </c>
      <c r="F37" s="47" t="str">
        <f>IF($A37="","",('CVS Bill of Materials'!G65-'CVS Bill of Materials'!G35)/'CVS Bill of Materials'!G35)</f>
        <v/>
      </c>
      <c r="G37" s="47" t="str">
        <f>IF($A37="","",('CVS Bill of Materials'!H65-'CVS Bill of Materials'!H35)/'CVS Bill of Materials'!H35)</f>
        <v/>
      </c>
      <c r="H37" s="47" t="str">
        <f>IF($A37="","",('CVS Bill of Materials'!I65-'CVS Bill of Materials'!I35)/'CVS Bill of Materials'!I35)</f>
        <v/>
      </c>
      <c r="I37" s="47" t="str">
        <f>IF($A37="","",('CVS Bill of Materials'!J65-'CVS Bill of Materials'!J35)/'CVS Bill of Materials'!J35)</f>
        <v/>
      </c>
      <c r="J37" s="47" t="str">
        <f>IF($A37="","",('CVS Bill of Materials'!K65-'CVS Bill of Materials'!K35)/'CVS Bill of Materials'!K35)</f>
        <v/>
      </c>
      <c r="K37" s="47" t="str">
        <f>IF($A37="","",('CVS Bill of Materials'!L65-'CVS Bill of Materials'!L35)/'CVS Bill of Materials'!L35)</f>
        <v/>
      </c>
      <c r="L37" s="47" t="str">
        <f>IF($A37="","",('CVS Bill of Materials'!M65-'CVS Bill of Materials'!M35)/'CVS Bill of Materials'!M35)</f>
        <v/>
      </c>
      <c r="M37" s="47" t="str">
        <f>IF($A37="","",('CVS Bill of Materials'!N65-'CVS Bill of Materials'!N35)/'CVS Bill of Materials'!N35)</f>
        <v/>
      </c>
      <c r="N37" s="47" t="str">
        <f>IF($A37="","",('CVS Bill of Materials'!O65-'CVS Bill of Materials'!O35)/'CVS Bill of Materials'!O35)</f>
        <v/>
      </c>
      <c r="O37" s="47" t="str">
        <f>IF($A37="","",('CVS Bill of Materials'!P65-'CVS Bill of Materials'!P35)/'CVS Bill of Materials'!P35)</f>
        <v/>
      </c>
      <c r="P37" s="47" t="str">
        <f>IF($A37="","",('CVS Bill of Materials'!Q65-'CVS Bill of Materials'!Q35)/'CVS Bill of Materials'!Q35)</f>
        <v/>
      </c>
      <c r="Q37" s="47" t="str">
        <f>IF($A37="","",('CVS Bill of Materials'!R65-'CVS Bill of Materials'!R35)/'CVS Bill of Materials'!R35)</f>
        <v/>
      </c>
      <c r="R37" s="47" t="str">
        <f>IF($A37="","",('CVS Bill of Materials'!S65-'CVS Bill of Materials'!S35)/'CVS Bill of Materials'!S35)</f>
        <v/>
      </c>
    </row>
    <row r="38" spans="1:31" x14ac:dyDescent="0.35">
      <c r="A38" s="70" t="str">
        <f>IF('CVS Bill of Materials'!B36="", "", 'CVS Bill of Materials'!B36)</f>
        <v/>
      </c>
      <c r="B38" s="71" t="str">
        <f>IF(A38="","",INDEX('CVS Bill of Materials'!C$10:C$36,MATCH(A38,'CVS Bill of Materials'!$B$10:$B$36,0)))</f>
        <v/>
      </c>
      <c r="C38" s="71" t="str">
        <f>IF(B38="","",INDEX('CVS Bill of Materials'!D$10:D$36,MATCH(A38,'CVS Bill of Materials'!$B$10:$B$36,0)))</f>
        <v/>
      </c>
      <c r="D38" s="71" t="str">
        <f>IF(C38="","",INDEX('CVS Bill of Materials'!E$10:E$36,MATCH(A38,'CVS Bill of Materials'!$B$10:$B$36,0)))</f>
        <v/>
      </c>
      <c r="E38" s="47" t="str">
        <f>IF(A38="","",('CVS Bill of Materials'!F66-'CVS Bill of Materials'!F36)/'CVS Bill of Materials'!F36)</f>
        <v/>
      </c>
      <c r="F38" s="47" t="str">
        <f>IF($A38="","",('CVS Bill of Materials'!G66-'CVS Bill of Materials'!G36)/'CVS Bill of Materials'!G36)</f>
        <v/>
      </c>
      <c r="G38" s="47" t="str">
        <f>IF($A38="","",('CVS Bill of Materials'!H66-'CVS Bill of Materials'!H36)/'CVS Bill of Materials'!H36)</f>
        <v/>
      </c>
      <c r="H38" s="47" t="str">
        <f>IF($A38="","",('CVS Bill of Materials'!I66-'CVS Bill of Materials'!I36)/'CVS Bill of Materials'!I36)</f>
        <v/>
      </c>
      <c r="I38" s="47" t="str">
        <f>IF($A38="","",('CVS Bill of Materials'!J66-'CVS Bill of Materials'!J36)/'CVS Bill of Materials'!J36)</f>
        <v/>
      </c>
      <c r="J38" s="47" t="str">
        <f>IF($A38="","",('CVS Bill of Materials'!K66-'CVS Bill of Materials'!K36)/'CVS Bill of Materials'!K36)</f>
        <v/>
      </c>
      <c r="K38" s="47" t="str">
        <f>IF($A38="","",('CVS Bill of Materials'!L66-'CVS Bill of Materials'!L36)/'CVS Bill of Materials'!L36)</f>
        <v/>
      </c>
      <c r="L38" s="47" t="str">
        <f>IF($A38="","",('CVS Bill of Materials'!M66-'CVS Bill of Materials'!M36)/'CVS Bill of Materials'!M36)</f>
        <v/>
      </c>
      <c r="M38" s="47" t="str">
        <f>IF($A38="","",('CVS Bill of Materials'!N66-'CVS Bill of Materials'!N36)/'CVS Bill of Materials'!N36)</f>
        <v/>
      </c>
      <c r="N38" s="47" t="str">
        <f>IF($A38="","",('CVS Bill of Materials'!O66-'CVS Bill of Materials'!O36)/'CVS Bill of Materials'!O36)</f>
        <v/>
      </c>
      <c r="O38" s="47" t="str">
        <f>IF($A38="","",('CVS Bill of Materials'!P66-'CVS Bill of Materials'!P36)/'CVS Bill of Materials'!P36)</f>
        <v/>
      </c>
      <c r="P38" s="47" t="str">
        <f>IF($A38="","",('CVS Bill of Materials'!Q66-'CVS Bill of Materials'!Q36)/'CVS Bill of Materials'!Q36)</f>
        <v/>
      </c>
      <c r="Q38" s="47" t="str">
        <f>IF($A38="","",('CVS Bill of Materials'!R66-'CVS Bill of Materials'!R36)/'CVS Bill of Materials'!R36)</f>
        <v/>
      </c>
      <c r="R38" s="47" t="str">
        <f>IF($A38="","",('CVS Bill of Materials'!S66-'CVS Bill of Materials'!S36)/'CVS Bill of Materials'!S36)</f>
        <v/>
      </c>
    </row>
    <row r="39" spans="1:31" ht="94" customHeight="1" thickBot="1" x14ac:dyDescent="0.4">
      <c r="A39" s="131" t="s">
        <v>125</v>
      </c>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row>
    <row r="40" spans="1:31" ht="15" thickBot="1" x14ac:dyDescent="0.4">
      <c r="A40" s="128" t="s">
        <v>148</v>
      </c>
      <c r="B40" s="129"/>
      <c r="C40" s="129"/>
      <c r="D40" s="130"/>
      <c r="E40" s="143" t="s">
        <v>132</v>
      </c>
      <c r="F40" s="144"/>
      <c r="G40" s="144"/>
      <c r="H40" s="122" t="s">
        <v>133</v>
      </c>
      <c r="I40" s="123"/>
      <c r="J40" s="123"/>
      <c r="K40" s="123"/>
      <c r="L40" s="28"/>
      <c r="M40" s="150" t="s">
        <v>134</v>
      </c>
      <c r="N40" s="151"/>
      <c r="O40" s="151"/>
      <c r="P40" s="152"/>
      <c r="Q40" s="128" t="s">
        <v>126</v>
      </c>
      <c r="R40" s="129"/>
      <c r="S40" s="130"/>
      <c r="T40" s="143" t="s">
        <v>135</v>
      </c>
      <c r="U40" s="144"/>
      <c r="V40" s="144"/>
      <c r="W40" s="122" t="s">
        <v>136</v>
      </c>
      <c r="X40" s="123"/>
      <c r="Y40" s="123"/>
      <c r="Z40" s="123"/>
      <c r="AA40" s="28"/>
      <c r="AB40" s="150" t="s">
        <v>137</v>
      </c>
      <c r="AC40" s="151"/>
      <c r="AD40" s="151"/>
      <c r="AE40" s="152"/>
    </row>
    <row r="41" spans="1:31" s="41" customFormat="1" ht="46.5" customHeight="1" thickBot="1" x14ac:dyDescent="0.4">
      <c r="A41" s="69" t="s">
        <v>1</v>
      </c>
      <c r="B41" s="22" t="s">
        <v>2</v>
      </c>
      <c r="C41" s="22" t="s">
        <v>3</v>
      </c>
      <c r="D41" s="22" t="s">
        <v>4</v>
      </c>
      <c r="E41" s="22" t="s">
        <v>71</v>
      </c>
      <c r="F41" s="22" t="s">
        <v>87</v>
      </c>
      <c r="G41" s="22" t="s">
        <v>88</v>
      </c>
      <c r="H41" s="22" t="s">
        <v>89</v>
      </c>
      <c r="I41" s="22" t="s">
        <v>90</v>
      </c>
      <c r="J41" s="22" t="s">
        <v>91</v>
      </c>
      <c r="K41" s="22" t="s">
        <v>92</v>
      </c>
      <c r="L41" s="22" t="s">
        <v>93</v>
      </c>
      <c r="M41" s="22" t="s">
        <v>94</v>
      </c>
      <c r="N41" s="22" t="s">
        <v>95</v>
      </c>
      <c r="O41" s="22" t="s">
        <v>96</v>
      </c>
      <c r="P41" s="22" t="s">
        <v>97</v>
      </c>
      <c r="Q41" s="22" t="s">
        <v>98</v>
      </c>
      <c r="R41" s="22" t="s">
        <v>99</v>
      </c>
      <c r="S41" s="22" t="s">
        <v>13</v>
      </c>
      <c r="T41" s="22" t="s">
        <v>71</v>
      </c>
      <c r="U41" s="22" t="s">
        <v>87</v>
      </c>
      <c r="V41" s="22" t="s">
        <v>88</v>
      </c>
      <c r="W41" s="22" t="s">
        <v>89</v>
      </c>
      <c r="X41" s="22" t="s">
        <v>90</v>
      </c>
      <c r="Y41" s="22" t="s">
        <v>91</v>
      </c>
      <c r="Z41" s="22" t="s">
        <v>92</v>
      </c>
      <c r="AA41" s="22" t="s">
        <v>93</v>
      </c>
      <c r="AB41" s="22" t="s">
        <v>94</v>
      </c>
      <c r="AC41" s="22" t="s">
        <v>95</v>
      </c>
      <c r="AD41" s="22" t="s">
        <v>96</v>
      </c>
      <c r="AE41" s="22" t="s">
        <v>97</v>
      </c>
    </row>
    <row r="42" spans="1:31" x14ac:dyDescent="0.35">
      <c r="A42" s="70" t="str">
        <f>IF('CVS Bill of Materials'!B40="", "", 'CVS Bill of Materials'!B40)</f>
        <v/>
      </c>
      <c r="B42" s="71" t="str">
        <f>IF($A42="","",INDEX('CVS Bill of Materials'!C$40:C$66,MATCH(A42,'CVS Bill of Materials'!$B$40:$B$66,0)))</f>
        <v/>
      </c>
      <c r="C42" s="71" t="str">
        <f>IF($A42="","",INDEX('CVS Bill of Materials'!D$40:D$66,MATCH(A42,'CVS Bill of Materials'!$B$40:$B$66,0)))</f>
        <v/>
      </c>
      <c r="D42" s="71" t="str">
        <f>IF($A42="","",INDEX('CVS Bill of Materials'!E$40:E$66,MATCH(A42,'CVS Bill of Materials'!$B$40:$B$66,0)))</f>
        <v/>
      </c>
      <c r="E42" s="48" t="str">
        <f>IF($A42="", "", 'CVS Bill of Materials'!F40-'CVS Bill of Materials'!F10)</f>
        <v/>
      </c>
      <c r="F42" s="48" t="str">
        <f>IF($A42="", "", 'CVS Bill of Materials'!G40-'CVS Bill of Materials'!G10)</f>
        <v/>
      </c>
      <c r="G42" s="48" t="str">
        <f>IF($A42="", "", 'CVS Bill of Materials'!H40-'CVS Bill of Materials'!H10)</f>
        <v/>
      </c>
      <c r="H42" s="48" t="str">
        <f>IF($A42="", "", 'CVS Bill of Materials'!I40-'CVS Bill of Materials'!I10)</f>
        <v/>
      </c>
      <c r="I42" s="48" t="str">
        <f>IF($A42="", "", 'CVS Bill of Materials'!J40-'CVS Bill of Materials'!J10)</f>
        <v/>
      </c>
      <c r="J42" s="48" t="str">
        <f>IF($A42="", "", 'CVS Bill of Materials'!K40-'CVS Bill of Materials'!K10)</f>
        <v/>
      </c>
      <c r="K42" s="48" t="str">
        <f>IF($A42="", "", 'CVS Bill of Materials'!L40-'CVS Bill of Materials'!L10)</f>
        <v/>
      </c>
      <c r="L42" s="48" t="str">
        <f>IF($A42="", "", 'CVS Bill of Materials'!M40-'CVS Bill of Materials'!M10)</f>
        <v/>
      </c>
      <c r="M42" s="48" t="str">
        <f>IF($A42="", "", 'CVS Bill of Materials'!N40-'CVS Bill of Materials'!N10)</f>
        <v/>
      </c>
      <c r="N42" s="48" t="str">
        <f>IF($A42="", "", 'CVS Bill of Materials'!O40-'CVS Bill of Materials'!O10)</f>
        <v/>
      </c>
      <c r="O42" s="48" t="str">
        <f>IF($A42="", "", 'CVS Bill of Materials'!P40-'CVS Bill of Materials'!P10)</f>
        <v/>
      </c>
      <c r="P42" s="48" t="str">
        <f>IF($A42="", "", 'CVS Bill of Materials'!Q40-'CVS Bill of Materials'!Q10)</f>
        <v/>
      </c>
      <c r="Q42" s="48" t="str">
        <f>IF($A42="", "", 'CVS Bill of Materials'!R40-'CVS Bill of Materials'!R10)</f>
        <v/>
      </c>
      <c r="R42" s="48" t="str">
        <f>IF($A42="", "", 'CVS Bill of Materials'!S40-'CVS Bill of Materials'!S10)</f>
        <v/>
      </c>
      <c r="S42" s="80" t="str">
        <f>IF(A42="","",INDEX('CVS Bill of Materials'!T$40:T$59,MATCH('CVS COST CHANGE ANALYSIS'!A42,'CVS Bill of Materials'!$B$40:$B$59,0)))</f>
        <v/>
      </c>
      <c r="T42" s="74" t="str">
        <f>IF(A42="", "", $S42*E42)</f>
        <v/>
      </c>
      <c r="U42" s="74" t="str">
        <f>IF(B42="", "", $S42*F42)</f>
        <v/>
      </c>
      <c r="V42" s="74" t="str">
        <f t="shared" ref="V42:AE57" si="0">IF(C42="", "", $S42*G42)</f>
        <v/>
      </c>
      <c r="W42" s="74" t="str">
        <f t="shared" si="0"/>
        <v/>
      </c>
      <c r="X42" s="74" t="str">
        <f t="shared" si="0"/>
        <v/>
      </c>
      <c r="Y42" s="74" t="str">
        <f t="shared" si="0"/>
        <v/>
      </c>
      <c r="Z42" s="74" t="str">
        <f t="shared" si="0"/>
        <v/>
      </c>
      <c r="AA42" s="74" t="str">
        <f t="shared" si="0"/>
        <v/>
      </c>
      <c r="AB42" s="74" t="str">
        <f t="shared" si="0"/>
        <v/>
      </c>
      <c r="AC42" s="74" t="str">
        <f t="shared" si="0"/>
        <v/>
      </c>
      <c r="AD42" s="74" t="str">
        <f t="shared" si="0"/>
        <v/>
      </c>
      <c r="AE42" s="74" t="str">
        <f t="shared" si="0"/>
        <v/>
      </c>
    </row>
    <row r="43" spans="1:31" x14ac:dyDescent="0.35">
      <c r="A43" s="70" t="str">
        <f>IF('CVS Bill of Materials'!B41="", "", 'CVS Bill of Materials'!B41)</f>
        <v/>
      </c>
      <c r="B43" s="71" t="str">
        <f>IF($A43="","",INDEX('CVS Bill of Materials'!C$40:C$66,MATCH(A43,'CVS Bill of Materials'!$B$40:$B$66,0)))</f>
        <v/>
      </c>
      <c r="C43" s="71" t="str">
        <f>IF($A43="","",INDEX('CVS Bill of Materials'!D$40:D$66,MATCH(A43,'CVS Bill of Materials'!$B$40:$B$66,0)))</f>
        <v/>
      </c>
      <c r="D43" s="71" t="str">
        <f>IF($A43="","",INDEX('CVS Bill of Materials'!E$40:E$66,MATCH(A43,'CVS Bill of Materials'!$B$40:$B$66,0)))</f>
        <v/>
      </c>
      <c r="E43" s="48" t="str">
        <f>IF(A43="", "", 'CVS Bill of Materials'!F41-'CVS Bill of Materials'!F11)</f>
        <v/>
      </c>
      <c r="F43" s="48" t="str">
        <f>IF(B43="", "", 'CVS Bill of Materials'!G41-'CVS Bill of Materials'!G11)</f>
        <v/>
      </c>
      <c r="G43" s="48" t="str">
        <f>IF(C43="", "", 'CVS Bill of Materials'!H41-'CVS Bill of Materials'!H11)</f>
        <v/>
      </c>
      <c r="H43" s="48" t="str">
        <f>IF(D43="", "", 'CVS Bill of Materials'!I41-'CVS Bill of Materials'!I11)</f>
        <v/>
      </c>
      <c r="I43" s="48" t="str">
        <f>IF(E43="", "", 'CVS Bill of Materials'!J41-'CVS Bill of Materials'!J11)</f>
        <v/>
      </c>
      <c r="J43" s="48" t="str">
        <f>IF(F43="", "", 'CVS Bill of Materials'!K41-'CVS Bill of Materials'!K11)</f>
        <v/>
      </c>
      <c r="K43" s="48" t="str">
        <f>IF(G43="", "", 'CVS Bill of Materials'!L41-'CVS Bill of Materials'!L11)</f>
        <v/>
      </c>
      <c r="L43" s="48" t="str">
        <f>IF(H43="", "", 'CVS Bill of Materials'!M41-'CVS Bill of Materials'!M11)</f>
        <v/>
      </c>
      <c r="M43" s="48" t="str">
        <f>IF(I43="", "", 'CVS Bill of Materials'!N41-'CVS Bill of Materials'!N11)</f>
        <v/>
      </c>
      <c r="N43" s="48" t="str">
        <f>IF(J43="", "", 'CVS Bill of Materials'!O41-'CVS Bill of Materials'!O11)</f>
        <v/>
      </c>
      <c r="O43" s="48" t="str">
        <f>IF(K43="", "", 'CVS Bill of Materials'!P41-'CVS Bill of Materials'!P11)</f>
        <v/>
      </c>
      <c r="P43" s="48" t="str">
        <f>IF(L43="", "", 'CVS Bill of Materials'!Q41-'CVS Bill of Materials'!Q11)</f>
        <v/>
      </c>
      <c r="Q43" s="48" t="str">
        <f>IF(M43="", "", 'CVS Bill of Materials'!R41-'CVS Bill of Materials'!R11)</f>
        <v/>
      </c>
      <c r="R43" s="48" t="str">
        <f>IF(N43="", "", 'CVS Bill of Materials'!S41-'CVS Bill of Materials'!S11)</f>
        <v/>
      </c>
      <c r="S43" s="80" t="str">
        <f>IF(A43="","",INDEX('CVS Bill of Materials'!T$40:T$59,MATCH('CVS COST CHANGE ANALYSIS'!A43,'CVS Bill of Materials'!$B$40:$B$59,0)))</f>
        <v/>
      </c>
      <c r="T43" s="74" t="str">
        <f t="shared" ref="T43:T58" si="1">IF(A43="", "", S43*E43)</f>
        <v/>
      </c>
      <c r="U43" s="74" t="str">
        <f t="shared" ref="U43:U58" si="2">IF(B43="", "", $S43*F43)</f>
        <v/>
      </c>
      <c r="V43" s="74" t="str">
        <f t="shared" si="0"/>
        <v/>
      </c>
      <c r="W43" s="74" t="str">
        <f t="shared" si="0"/>
        <v/>
      </c>
      <c r="X43" s="74" t="str">
        <f t="shared" si="0"/>
        <v/>
      </c>
      <c r="Y43" s="74" t="str">
        <f t="shared" si="0"/>
        <v/>
      </c>
      <c r="Z43" s="74" t="str">
        <f t="shared" si="0"/>
        <v/>
      </c>
      <c r="AA43" s="74" t="str">
        <f t="shared" si="0"/>
        <v/>
      </c>
      <c r="AB43" s="74" t="str">
        <f t="shared" si="0"/>
        <v/>
      </c>
      <c r="AC43" s="74" t="str">
        <f t="shared" si="0"/>
        <v/>
      </c>
      <c r="AD43" s="74" t="str">
        <f t="shared" si="0"/>
        <v/>
      </c>
      <c r="AE43" s="74" t="str">
        <f t="shared" si="0"/>
        <v/>
      </c>
    </row>
    <row r="44" spans="1:31" x14ac:dyDescent="0.35">
      <c r="A44" s="70" t="str">
        <f>IF('CVS Bill of Materials'!B42="", "", 'CVS Bill of Materials'!B42)</f>
        <v/>
      </c>
      <c r="B44" s="71" t="str">
        <f>IF($A44="","",INDEX('CVS Bill of Materials'!C$40:C$66,MATCH(A44,'CVS Bill of Materials'!$B$40:$B$66,0)))</f>
        <v/>
      </c>
      <c r="C44" s="71" t="str">
        <f>IF($A44="","",INDEX('CVS Bill of Materials'!D$40:D$66,MATCH(A44,'CVS Bill of Materials'!$B$40:$B$66,0)))</f>
        <v/>
      </c>
      <c r="D44" s="71" t="str">
        <f>IF($A44="","",INDEX('CVS Bill of Materials'!E$40:E$66,MATCH(A44,'CVS Bill of Materials'!$B$40:$B$66,0)))</f>
        <v/>
      </c>
      <c r="E44" s="48" t="str">
        <f>IF(A44="", "", 'CVS Bill of Materials'!F42-'CVS Bill of Materials'!F12)</f>
        <v/>
      </c>
      <c r="F44" s="48" t="str">
        <f>IF(B44="", "", 'CVS Bill of Materials'!G42-'CVS Bill of Materials'!G12)</f>
        <v/>
      </c>
      <c r="G44" s="48" t="str">
        <f>IF(C44="", "", 'CVS Bill of Materials'!H42-'CVS Bill of Materials'!H12)</f>
        <v/>
      </c>
      <c r="H44" s="48" t="str">
        <f>IF(D44="", "", 'CVS Bill of Materials'!I42-'CVS Bill of Materials'!I12)</f>
        <v/>
      </c>
      <c r="I44" s="48" t="str">
        <f>IF(E44="", "", 'CVS Bill of Materials'!J42-'CVS Bill of Materials'!J12)</f>
        <v/>
      </c>
      <c r="J44" s="48" t="str">
        <f>IF(F44="", "", 'CVS Bill of Materials'!K42-'CVS Bill of Materials'!K12)</f>
        <v/>
      </c>
      <c r="K44" s="48" t="str">
        <f>IF(G44="", "", 'CVS Bill of Materials'!L42-'CVS Bill of Materials'!L12)</f>
        <v/>
      </c>
      <c r="L44" s="48" t="str">
        <f>IF(H44="", "", 'CVS Bill of Materials'!M42-'CVS Bill of Materials'!M12)</f>
        <v/>
      </c>
      <c r="M44" s="48" t="str">
        <f>IF(I44="", "", 'CVS Bill of Materials'!N42-'CVS Bill of Materials'!N12)</f>
        <v/>
      </c>
      <c r="N44" s="48" t="str">
        <f>IF(J44="", "", 'CVS Bill of Materials'!O42-'CVS Bill of Materials'!O12)</f>
        <v/>
      </c>
      <c r="O44" s="48" t="str">
        <f>IF(K44="", "", 'CVS Bill of Materials'!P42-'CVS Bill of Materials'!P12)</f>
        <v/>
      </c>
      <c r="P44" s="48" t="str">
        <f>IF(L44="", "", 'CVS Bill of Materials'!Q42-'CVS Bill of Materials'!Q12)</f>
        <v/>
      </c>
      <c r="Q44" s="48" t="str">
        <f>IF(M44="", "", 'CVS Bill of Materials'!R42-'CVS Bill of Materials'!R12)</f>
        <v/>
      </c>
      <c r="R44" s="48" t="str">
        <f>IF(N44="", "", 'CVS Bill of Materials'!S42-'CVS Bill of Materials'!S12)</f>
        <v/>
      </c>
      <c r="S44" s="80" t="str">
        <f>IF(A44="","",INDEX('CVS Bill of Materials'!T$40:T$59,MATCH('CVS COST CHANGE ANALYSIS'!A44,'CVS Bill of Materials'!$B$40:$B$59,0)))</f>
        <v/>
      </c>
      <c r="T44" s="74" t="str">
        <f t="shared" si="1"/>
        <v/>
      </c>
      <c r="U44" s="74" t="str">
        <f t="shared" si="2"/>
        <v/>
      </c>
      <c r="V44" s="74" t="str">
        <f t="shared" si="0"/>
        <v/>
      </c>
      <c r="W44" s="74" t="str">
        <f t="shared" si="0"/>
        <v/>
      </c>
      <c r="X44" s="74" t="str">
        <f t="shared" si="0"/>
        <v/>
      </c>
      <c r="Y44" s="74" t="str">
        <f t="shared" si="0"/>
        <v/>
      </c>
      <c r="Z44" s="74" t="str">
        <f t="shared" si="0"/>
        <v/>
      </c>
      <c r="AA44" s="74" t="str">
        <f t="shared" si="0"/>
        <v/>
      </c>
      <c r="AB44" s="74" t="str">
        <f t="shared" si="0"/>
        <v/>
      </c>
      <c r="AC44" s="74" t="str">
        <f t="shared" si="0"/>
        <v/>
      </c>
      <c r="AD44" s="74" t="str">
        <f t="shared" si="0"/>
        <v/>
      </c>
      <c r="AE44" s="74" t="str">
        <f t="shared" si="0"/>
        <v/>
      </c>
    </row>
    <row r="45" spans="1:31" x14ac:dyDescent="0.35">
      <c r="A45" s="70" t="str">
        <f>IF('CVS Bill of Materials'!B43="", "", 'CVS Bill of Materials'!B43)</f>
        <v/>
      </c>
      <c r="B45" s="71" t="str">
        <f>IF($A45="","",INDEX('CVS Bill of Materials'!C$40:C$66,MATCH(A45,'CVS Bill of Materials'!$B$40:$B$66,0)))</f>
        <v/>
      </c>
      <c r="C45" s="71" t="str">
        <f>IF($A45="","",INDEX('CVS Bill of Materials'!D$40:D$66,MATCH(A45,'CVS Bill of Materials'!$B$40:$B$66,0)))</f>
        <v/>
      </c>
      <c r="D45" s="71" t="str">
        <f>IF($A45="","",INDEX('CVS Bill of Materials'!E$40:E$66,MATCH(A45,'CVS Bill of Materials'!$B$40:$B$66,0)))</f>
        <v/>
      </c>
      <c r="E45" s="48" t="str">
        <f>IF(A45="", "", 'CVS Bill of Materials'!F43-'CVS Bill of Materials'!F13)</f>
        <v/>
      </c>
      <c r="F45" s="48" t="str">
        <f>IF(B45="", "", 'CVS Bill of Materials'!G43-'CVS Bill of Materials'!G13)</f>
        <v/>
      </c>
      <c r="G45" s="48" t="str">
        <f>IF(C45="", "", 'CVS Bill of Materials'!H43-'CVS Bill of Materials'!H13)</f>
        <v/>
      </c>
      <c r="H45" s="48" t="str">
        <f>IF(D45="", "", 'CVS Bill of Materials'!I43-'CVS Bill of Materials'!I13)</f>
        <v/>
      </c>
      <c r="I45" s="48" t="str">
        <f>IF(E45="", "", 'CVS Bill of Materials'!J43-'CVS Bill of Materials'!J13)</f>
        <v/>
      </c>
      <c r="J45" s="48" t="str">
        <f>IF(F45="", "", 'CVS Bill of Materials'!K43-'CVS Bill of Materials'!K13)</f>
        <v/>
      </c>
      <c r="K45" s="48" t="str">
        <f>IF(G45="", "", 'CVS Bill of Materials'!L43-'CVS Bill of Materials'!L13)</f>
        <v/>
      </c>
      <c r="L45" s="48" t="str">
        <f>IF(H45="", "", 'CVS Bill of Materials'!M43-'CVS Bill of Materials'!M13)</f>
        <v/>
      </c>
      <c r="M45" s="48" t="str">
        <f>IF(I45="", "", 'CVS Bill of Materials'!N43-'CVS Bill of Materials'!N13)</f>
        <v/>
      </c>
      <c r="N45" s="48" t="str">
        <f>IF(J45="", "", 'CVS Bill of Materials'!O43-'CVS Bill of Materials'!O13)</f>
        <v/>
      </c>
      <c r="O45" s="48" t="str">
        <f>IF(K45="", "", 'CVS Bill of Materials'!P43-'CVS Bill of Materials'!P13)</f>
        <v/>
      </c>
      <c r="P45" s="48" t="str">
        <f>IF(L45="", "", 'CVS Bill of Materials'!Q43-'CVS Bill of Materials'!Q13)</f>
        <v/>
      </c>
      <c r="Q45" s="48" t="str">
        <f>IF(M45="", "", 'CVS Bill of Materials'!R43-'CVS Bill of Materials'!R13)</f>
        <v/>
      </c>
      <c r="R45" s="48" t="str">
        <f>IF(N45="", "", 'CVS Bill of Materials'!S43-'CVS Bill of Materials'!S13)</f>
        <v/>
      </c>
      <c r="S45" s="80" t="str">
        <f>IF(A45="","",INDEX('CVS Bill of Materials'!T$40:T$59,MATCH('CVS COST CHANGE ANALYSIS'!A45,'CVS Bill of Materials'!$B$40:$B$59,0)))</f>
        <v/>
      </c>
      <c r="T45" s="74" t="str">
        <f t="shared" si="1"/>
        <v/>
      </c>
      <c r="U45" s="74" t="str">
        <f t="shared" si="2"/>
        <v/>
      </c>
      <c r="V45" s="74" t="str">
        <f t="shared" si="0"/>
        <v/>
      </c>
      <c r="W45" s="74" t="str">
        <f t="shared" si="0"/>
        <v/>
      </c>
      <c r="X45" s="74" t="str">
        <f t="shared" si="0"/>
        <v/>
      </c>
      <c r="Y45" s="74" t="str">
        <f t="shared" si="0"/>
        <v/>
      </c>
      <c r="Z45" s="74" t="str">
        <f t="shared" si="0"/>
        <v/>
      </c>
      <c r="AA45" s="74" t="str">
        <f t="shared" si="0"/>
        <v/>
      </c>
      <c r="AB45" s="74" t="str">
        <f t="shared" si="0"/>
        <v/>
      </c>
      <c r="AC45" s="74" t="str">
        <f t="shared" si="0"/>
        <v/>
      </c>
      <c r="AD45" s="74" t="str">
        <f t="shared" si="0"/>
        <v/>
      </c>
      <c r="AE45" s="74" t="str">
        <f t="shared" si="0"/>
        <v/>
      </c>
    </row>
    <row r="46" spans="1:31" x14ac:dyDescent="0.35">
      <c r="A46" s="70" t="str">
        <f>IF('CVS Bill of Materials'!B44="", "", 'CVS Bill of Materials'!B44)</f>
        <v/>
      </c>
      <c r="B46" s="71" t="str">
        <f>IF($A46="","",INDEX('CVS Bill of Materials'!C$40:C$66,MATCH(A46,'CVS Bill of Materials'!$B$40:$B$66,0)))</f>
        <v/>
      </c>
      <c r="C46" s="71" t="str">
        <f>IF($A46="","",INDEX('CVS Bill of Materials'!D$40:D$66,MATCH(A46,'CVS Bill of Materials'!$B$40:$B$66,0)))</f>
        <v/>
      </c>
      <c r="D46" s="71" t="str">
        <f>IF($A46="","",INDEX('CVS Bill of Materials'!E$40:E$66,MATCH(A46,'CVS Bill of Materials'!$B$40:$B$66,0)))</f>
        <v/>
      </c>
      <c r="E46" s="48" t="str">
        <f>IF(A46="", "", 'CVS Bill of Materials'!F44-'CVS Bill of Materials'!F14)</f>
        <v/>
      </c>
      <c r="F46" s="48" t="str">
        <f>IF(B46="", "", 'CVS Bill of Materials'!G44-'CVS Bill of Materials'!G14)</f>
        <v/>
      </c>
      <c r="G46" s="48" t="str">
        <f>IF(C46="", "", 'CVS Bill of Materials'!H44-'CVS Bill of Materials'!H14)</f>
        <v/>
      </c>
      <c r="H46" s="48" t="str">
        <f>IF(D46="", "", 'CVS Bill of Materials'!I44-'CVS Bill of Materials'!I14)</f>
        <v/>
      </c>
      <c r="I46" s="48" t="str">
        <f>IF(E46="", "", 'CVS Bill of Materials'!J44-'CVS Bill of Materials'!J14)</f>
        <v/>
      </c>
      <c r="J46" s="48" t="str">
        <f>IF(F46="", "", 'CVS Bill of Materials'!K44-'CVS Bill of Materials'!K14)</f>
        <v/>
      </c>
      <c r="K46" s="48" t="str">
        <f>IF(G46="", "", 'CVS Bill of Materials'!L44-'CVS Bill of Materials'!L14)</f>
        <v/>
      </c>
      <c r="L46" s="48" t="str">
        <f>IF(H46="", "", 'CVS Bill of Materials'!M44-'CVS Bill of Materials'!M14)</f>
        <v/>
      </c>
      <c r="M46" s="48" t="str">
        <f>IF(I46="", "", 'CVS Bill of Materials'!N44-'CVS Bill of Materials'!N14)</f>
        <v/>
      </c>
      <c r="N46" s="48" t="str">
        <f>IF(J46="", "", 'CVS Bill of Materials'!O44-'CVS Bill of Materials'!O14)</f>
        <v/>
      </c>
      <c r="O46" s="48" t="str">
        <f>IF(K46="", "", 'CVS Bill of Materials'!P44-'CVS Bill of Materials'!P14)</f>
        <v/>
      </c>
      <c r="P46" s="48" t="str">
        <f>IF(L46="", "", 'CVS Bill of Materials'!Q44-'CVS Bill of Materials'!Q14)</f>
        <v/>
      </c>
      <c r="Q46" s="48" t="str">
        <f>IF(M46="", "", 'CVS Bill of Materials'!R44-'CVS Bill of Materials'!R14)</f>
        <v/>
      </c>
      <c r="R46" s="48" t="str">
        <f>IF(N46="", "", 'CVS Bill of Materials'!S44-'CVS Bill of Materials'!S14)</f>
        <v/>
      </c>
      <c r="S46" s="80" t="str">
        <f>IF(A46="","",INDEX('CVS Bill of Materials'!T$40:T$59,MATCH('CVS COST CHANGE ANALYSIS'!A46,'CVS Bill of Materials'!$B$40:$B$59,0)))</f>
        <v/>
      </c>
      <c r="T46" s="74" t="str">
        <f t="shared" si="1"/>
        <v/>
      </c>
      <c r="U46" s="74" t="str">
        <f t="shared" si="2"/>
        <v/>
      </c>
      <c r="V46" s="74" t="str">
        <f t="shared" si="0"/>
        <v/>
      </c>
      <c r="W46" s="74" t="str">
        <f t="shared" si="0"/>
        <v/>
      </c>
      <c r="X46" s="74" t="str">
        <f t="shared" si="0"/>
        <v/>
      </c>
      <c r="Y46" s="74" t="str">
        <f t="shared" si="0"/>
        <v/>
      </c>
      <c r="Z46" s="74" t="str">
        <f t="shared" si="0"/>
        <v/>
      </c>
      <c r="AA46" s="74" t="str">
        <f t="shared" si="0"/>
        <v/>
      </c>
      <c r="AB46" s="74" t="str">
        <f t="shared" si="0"/>
        <v/>
      </c>
      <c r="AC46" s="74" t="str">
        <f t="shared" si="0"/>
        <v/>
      </c>
      <c r="AD46" s="74" t="str">
        <f t="shared" si="0"/>
        <v/>
      </c>
      <c r="AE46" s="74" t="str">
        <f t="shared" si="0"/>
        <v/>
      </c>
    </row>
    <row r="47" spans="1:31" x14ac:dyDescent="0.35">
      <c r="A47" s="70" t="str">
        <f>IF('CVS Bill of Materials'!B45="", "", 'CVS Bill of Materials'!B45)</f>
        <v/>
      </c>
      <c r="B47" s="71" t="str">
        <f>IF($A47="","",INDEX('CVS Bill of Materials'!C$40:C$66,MATCH(A47,'CVS Bill of Materials'!$B$40:$B$66,0)))</f>
        <v/>
      </c>
      <c r="C47" s="71" t="str">
        <f>IF($A47="","",INDEX('CVS Bill of Materials'!D$40:D$66,MATCH(A47,'CVS Bill of Materials'!$B$40:$B$66,0)))</f>
        <v/>
      </c>
      <c r="D47" s="71" t="str">
        <f>IF($A47="","",INDEX('CVS Bill of Materials'!E$40:E$66,MATCH(A47,'CVS Bill of Materials'!$B$40:$B$66,0)))</f>
        <v/>
      </c>
      <c r="E47" s="48" t="str">
        <f>IF(A47="", "", 'CVS Bill of Materials'!F45-'CVS Bill of Materials'!F15)</f>
        <v/>
      </c>
      <c r="F47" s="48" t="str">
        <f>IF(B47="", "", 'CVS Bill of Materials'!G45-'CVS Bill of Materials'!G15)</f>
        <v/>
      </c>
      <c r="G47" s="48" t="str">
        <f>IF(C47="", "", 'CVS Bill of Materials'!H45-'CVS Bill of Materials'!H15)</f>
        <v/>
      </c>
      <c r="H47" s="48" t="str">
        <f>IF(D47="", "", 'CVS Bill of Materials'!I45-'CVS Bill of Materials'!I15)</f>
        <v/>
      </c>
      <c r="I47" s="48" t="str">
        <f>IF(E47="", "", 'CVS Bill of Materials'!J45-'CVS Bill of Materials'!J15)</f>
        <v/>
      </c>
      <c r="J47" s="48" t="str">
        <f>IF(F47="", "", 'CVS Bill of Materials'!K45-'CVS Bill of Materials'!K15)</f>
        <v/>
      </c>
      <c r="K47" s="48" t="str">
        <f>IF(G47="", "", 'CVS Bill of Materials'!L45-'CVS Bill of Materials'!L15)</f>
        <v/>
      </c>
      <c r="L47" s="48" t="str">
        <f>IF(H47="", "", 'CVS Bill of Materials'!M45-'CVS Bill of Materials'!M15)</f>
        <v/>
      </c>
      <c r="M47" s="48" t="str">
        <f>IF(I47="", "", 'CVS Bill of Materials'!N45-'CVS Bill of Materials'!N15)</f>
        <v/>
      </c>
      <c r="N47" s="48" t="str">
        <f>IF(J47="", "", 'CVS Bill of Materials'!O45-'CVS Bill of Materials'!O15)</f>
        <v/>
      </c>
      <c r="O47" s="48" t="str">
        <f>IF(K47="", "", 'CVS Bill of Materials'!P45-'CVS Bill of Materials'!P15)</f>
        <v/>
      </c>
      <c r="P47" s="48" t="str">
        <f>IF(L47="", "", 'CVS Bill of Materials'!Q45-'CVS Bill of Materials'!Q15)</f>
        <v/>
      </c>
      <c r="Q47" s="48" t="str">
        <f>IF(M47="", "", 'CVS Bill of Materials'!R45-'CVS Bill of Materials'!R15)</f>
        <v/>
      </c>
      <c r="R47" s="48" t="str">
        <f>IF(N47="", "", 'CVS Bill of Materials'!S45-'CVS Bill of Materials'!S15)</f>
        <v/>
      </c>
      <c r="S47" s="80" t="str">
        <f>IF(A47="","",INDEX('CVS Bill of Materials'!T$40:T$59,MATCH('CVS COST CHANGE ANALYSIS'!A47,'CVS Bill of Materials'!$B$40:$B$59,0)))</f>
        <v/>
      </c>
      <c r="T47" s="74" t="str">
        <f t="shared" si="1"/>
        <v/>
      </c>
      <c r="U47" s="74" t="str">
        <f t="shared" si="2"/>
        <v/>
      </c>
      <c r="V47" s="74" t="str">
        <f t="shared" si="0"/>
        <v/>
      </c>
      <c r="W47" s="74" t="str">
        <f t="shared" si="0"/>
        <v/>
      </c>
      <c r="X47" s="74" t="str">
        <f t="shared" si="0"/>
        <v/>
      </c>
      <c r="Y47" s="74" t="str">
        <f t="shared" si="0"/>
        <v/>
      </c>
      <c r="Z47" s="74" t="str">
        <f t="shared" si="0"/>
        <v/>
      </c>
      <c r="AA47" s="74" t="str">
        <f t="shared" si="0"/>
        <v/>
      </c>
      <c r="AB47" s="74" t="str">
        <f t="shared" si="0"/>
        <v/>
      </c>
      <c r="AC47" s="74" t="str">
        <f t="shared" si="0"/>
        <v/>
      </c>
      <c r="AD47" s="74" t="str">
        <f t="shared" si="0"/>
        <v/>
      </c>
      <c r="AE47" s="74" t="str">
        <f t="shared" si="0"/>
        <v/>
      </c>
    </row>
    <row r="48" spans="1:31" x14ac:dyDescent="0.35">
      <c r="A48" s="70" t="str">
        <f>IF('CVS Bill of Materials'!B46="", "", 'CVS Bill of Materials'!B46)</f>
        <v/>
      </c>
      <c r="B48" s="71" t="str">
        <f>IF($A48="","",INDEX('CVS Bill of Materials'!C$40:C$66,MATCH(A48,'CVS Bill of Materials'!$B$40:$B$66,0)))</f>
        <v/>
      </c>
      <c r="C48" s="71" t="str">
        <f>IF($A48="","",INDEX('CVS Bill of Materials'!D$40:D$66,MATCH(A48,'CVS Bill of Materials'!$B$40:$B$66,0)))</f>
        <v/>
      </c>
      <c r="D48" s="71" t="str">
        <f>IF($A48="","",INDEX('CVS Bill of Materials'!E$40:E$66,MATCH(A48,'CVS Bill of Materials'!$B$40:$B$66,0)))</f>
        <v/>
      </c>
      <c r="E48" s="48" t="str">
        <f>IF(A48="", "", 'CVS Bill of Materials'!F46-'CVS Bill of Materials'!F16)</f>
        <v/>
      </c>
      <c r="F48" s="48" t="str">
        <f>IF(B48="", "", 'CVS Bill of Materials'!G46-'CVS Bill of Materials'!G16)</f>
        <v/>
      </c>
      <c r="G48" s="48" t="str">
        <f>IF(C48="", "", 'CVS Bill of Materials'!H46-'CVS Bill of Materials'!H16)</f>
        <v/>
      </c>
      <c r="H48" s="48" t="str">
        <f>IF(D48="", "", 'CVS Bill of Materials'!I46-'CVS Bill of Materials'!I16)</f>
        <v/>
      </c>
      <c r="I48" s="48" t="str">
        <f>IF(E48="", "", 'CVS Bill of Materials'!J46-'CVS Bill of Materials'!J16)</f>
        <v/>
      </c>
      <c r="J48" s="48" t="str">
        <f>IF(F48="", "", 'CVS Bill of Materials'!K46-'CVS Bill of Materials'!K16)</f>
        <v/>
      </c>
      <c r="K48" s="48" t="str">
        <f>IF(G48="", "", 'CVS Bill of Materials'!L46-'CVS Bill of Materials'!L16)</f>
        <v/>
      </c>
      <c r="L48" s="48" t="str">
        <f>IF(H48="", "", 'CVS Bill of Materials'!M46-'CVS Bill of Materials'!M16)</f>
        <v/>
      </c>
      <c r="M48" s="48" t="str">
        <f>IF(I48="", "", 'CVS Bill of Materials'!N46-'CVS Bill of Materials'!N16)</f>
        <v/>
      </c>
      <c r="N48" s="48" t="str">
        <f>IF(J48="", "", 'CVS Bill of Materials'!O46-'CVS Bill of Materials'!O16)</f>
        <v/>
      </c>
      <c r="O48" s="48" t="str">
        <f>IF(K48="", "", 'CVS Bill of Materials'!P46-'CVS Bill of Materials'!P16)</f>
        <v/>
      </c>
      <c r="P48" s="48" t="str">
        <f>IF(L48="", "", 'CVS Bill of Materials'!Q46-'CVS Bill of Materials'!Q16)</f>
        <v/>
      </c>
      <c r="Q48" s="48" t="str">
        <f>IF(M48="", "", 'CVS Bill of Materials'!R46-'CVS Bill of Materials'!R16)</f>
        <v/>
      </c>
      <c r="R48" s="48" t="str">
        <f>IF(N48="", "", 'CVS Bill of Materials'!S46-'CVS Bill of Materials'!S16)</f>
        <v/>
      </c>
      <c r="S48" s="80" t="str">
        <f>IF(A48="","",INDEX('CVS Bill of Materials'!T$40:T$59,MATCH('CVS COST CHANGE ANALYSIS'!A48,'CVS Bill of Materials'!$B$40:$B$59,0)))</f>
        <v/>
      </c>
      <c r="T48" s="74" t="str">
        <f t="shared" si="1"/>
        <v/>
      </c>
      <c r="U48" s="74" t="str">
        <f t="shared" si="2"/>
        <v/>
      </c>
      <c r="V48" s="74" t="str">
        <f t="shared" si="0"/>
        <v/>
      </c>
      <c r="W48" s="74" t="str">
        <f t="shared" si="0"/>
        <v/>
      </c>
      <c r="X48" s="74" t="str">
        <f t="shared" si="0"/>
        <v/>
      </c>
      <c r="Y48" s="74" t="str">
        <f t="shared" si="0"/>
        <v/>
      </c>
      <c r="Z48" s="74" t="str">
        <f t="shared" si="0"/>
        <v/>
      </c>
      <c r="AA48" s="74" t="str">
        <f t="shared" si="0"/>
        <v/>
      </c>
      <c r="AB48" s="74" t="str">
        <f t="shared" si="0"/>
        <v/>
      </c>
      <c r="AC48" s="74" t="str">
        <f t="shared" si="0"/>
        <v/>
      </c>
      <c r="AD48" s="74" t="str">
        <f t="shared" si="0"/>
        <v/>
      </c>
      <c r="AE48" s="74" t="str">
        <f t="shared" si="0"/>
        <v/>
      </c>
    </row>
    <row r="49" spans="1:31" x14ac:dyDescent="0.35">
      <c r="A49" s="70" t="str">
        <f>IF('CVS Bill of Materials'!B47="", "", 'CVS Bill of Materials'!B47)</f>
        <v/>
      </c>
      <c r="B49" s="71" t="str">
        <f>IF($A49="","",INDEX('CVS Bill of Materials'!C$40:C$66,MATCH(A49,'CVS Bill of Materials'!$B$40:$B$66,0)))</f>
        <v/>
      </c>
      <c r="C49" s="71" t="str">
        <f>IF($A49="","",INDEX('CVS Bill of Materials'!D$40:D$66,MATCH(A49,'CVS Bill of Materials'!$B$40:$B$66,0)))</f>
        <v/>
      </c>
      <c r="D49" s="71" t="str">
        <f>IF($A49="","",INDEX('CVS Bill of Materials'!E$40:E$66,MATCH(A49,'CVS Bill of Materials'!$B$40:$B$66,0)))</f>
        <v/>
      </c>
      <c r="E49" s="48" t="str">
        <f>IF(A49="", "", 'CVS Bill of Materials'!F47-'CVS Bill of Materials'!F17)</f>
        <v/>
      </c>
      <c r="F49" s="48" t="str">
        <f>IF(B49="", "", 'CVS Bill of Materials'!G47-'CVS Bill of Materials'!G17)</f>
        <v/>
      </c>
      <c r="G49" s="48" t="str">
        <f>IF(C49="", "", 'CVS Bill of Materials'!H47-'CVS Bill of Materials'!H17)</f>
        <v/>
      </c>
      <c r="H49" s="48" t="str">
        <f>IF(D49="", "", 'CVS Bill of Materials'!I47-'CVS Bill of Materials'!I17)</f>
        <v/>
      </c>
      <c r="I49" s="48" t="str">
        <f>IF(E49="", "", 'CVS Bill of Materials'!J47-'CVS Bill of Materials'!J17)</f>
        <v/>
      </c>
      <c r="J49" s="48" t="str">
        <f>IF(F49="", "", 'CVS Bill of Materials'!K47-'CVS Bill of Materials'!K17)</f>
        <v/>
      </c>
      <c r="K49" s="48" t="str">
        <f>IF(G49="", "", 'CVS Bill of Materials'!L47-'CVS Bill of Materials'!L17)</f>
        <v/>
      </c>
      <c r="L49" s="48" t="str">
        <f>IF(H49="", "", 'CVS Bill of Materials'!M47-'CVS Bill of Materials'!M17)</f>
        <v/>
      </c>
      <c r="M49" s="48" t="str">
        <f>IF(I49="", "", 'CVS Bill of Materials'!N47-'CVS Bill of Materials'!N17)</f>
        <v/>
      </c>
      <c r="N49" s="48" t="str">
        <f>IF(J49="", "", 'CVS Bill of Materials'!O47-'CVS Bill of Materials'!O17)</f>
        <v/>
      </c>
      <c r="O49" s="48" t="str">
        <f>IF(K49="", "", 'CVS Bill of Materials'!P47-'CVS Bill of Materials'!P17)</f>
        <v/>
      </c>
      <c r="P49" s="48" t="str">
        <f>IF(L49="", "", 'CVS Bill of Materials'!Q47-'CVS Bill of Materials'!Q17)</f>
        <v/>
      </c>
      <c r="Q49" s="48" t="str">
        <f>IF(M49="", "", 'CVS Bill of Materials'!R47-'CVS Bill of Materials'!R17)</f>
        <v/>
      </c>
      <c r="R49" s="48" t="str">
        <f>IF(N49="", "", 'CVS Bill of Materials'!S47-'CVS Bill of Materials'!S17)</f>
        <v/>
      </c>
      <c r="S49" s="80" t="str">
        <f>IF(A49="","",INDEX('CVS Bill of Materials'!T$40:T$59,MATCH('CVS COST CHANGE ANALYSIS'!A49,'CVS Bill of Materials'!$B$40:$B$59,0)))</f>
        <v/>
      </c>
      <c r="T49" s="74" t="str">
        <f t="shared" si="1"/>
        <v/>
      </c>
      <c r="U49" s="74" t="str">
        <f t="shared" si="2"/>
        <v/>
      </c>
      <c r="V49" s="74" t="str">
        <f t="shared" si="0"/>
        <v/>
      </c>
      <c r="W49" s="74" t="str">
        <f t="shared" si="0"/>
        <v/>
      </c>
      <c r="X49" s="74" t="str">
        <f t="shared" si="0"/>
        <v/>
      </c>
      <c r="Y49" s="74" t="str">
        <f t="shared" si="0"/>
        <v/>
      </c>
      <c r="Z49" s="74" t="str">
        <f t="shared" si="0"/>
        <v/>
      </c>
      <c r="AA49" s="74" t="str">
        <f t="shared" si="0"/>
        <v/>
      </c>
      <c r="AB49" s="74" t="str">
        <f t="shared" si="0"/>
        <v/>
      </c>
      <c r="AC49" s="74" t="str">
        <f t="shared" si="0"/>
        <v/>
      </c>
      <c r="AD49" s="74" t="str">
        <f t="shared" si="0"/>
        <v/>
      </c>
      <c r="AE49" s="74" t="str">
        <f t="shared" si="0"/>
        <v/>
      </c>
    </row>
    <row r="50" spans="1:31" x14ac:dyDescent="0.35">
      <c r="A50" s="70" t="str">
        <f>IF('CVS Bill of Materials'!B48="", "", 'CVS Bill of Materials'!B48)</f>
        <v/>
      </c>
      <c r="B50" s="71" t="str">
        <f>IF($A50="","",INDEX('CVS Bill of Materials'!C$40:C$66,MATCH(A50,'CVS Bill of Materials'!$B$40:$B$66,0)))</f>
        <v/>
      </c>
      <c r="C50" s="71" t="str">
        <f>IF($A50="","",INDEX('CVS Bill of Materials'!D$40:D$66,MATCH(A50,'CVS Bill of Materials'!$B$40:$B$66,0)))</f>
        <v/>
      </c>
      <c r="D50" s="71" t="str">
        <f>IF($A50="","",INDEX('CVS Bill of Materials'!E$40:E$66,MATCH(A50,'CVS Bill of Materials'!$B$40:$B$66,0)))</f>
        <v/>
      </c>
      <c r="E50" s="48" t="str">
        <f>IF(A50="", "", 'CVS Bill of Materials'!F48-'CVS Bill of Materials'!F18)</f>
        <v/>
      </c>
      <c r="F50" s="48" t="str">
        <f>IF(B50="", "", 'CVS Bill of Materials'!G48-'CVS Bill of Materials'!G18)</f>
        <v/>
      </c>
      <c r="G50" s="48" t="str">
        <f>IF(C50="", "", 'CVS Bill of Materials'!H48-'CVS Bill of Materials'!H18)</f>
        <v/>
      </c>
      <c r="H50" s="48" t="str">
        <f>IF(D50="", "", 'CVS Bill of Materials'!I48-'CVS Bill of Materials'!I18)</f>
        <v/>
      </c>
      <c r="I50" s="48" t="str">
        <f>IF(E50="", "", 'CVS Bill of Materials'!J48-'CVS Bill of Materials'!J18)</f>
        <v/>
      </c>
      <c r="J50" s="48" t="str">
        <f>IF(F50="", "", 'CVS Bill of Materials'!K48-'CVS Bill of Materials'!K18)</f>
        <v/>
      </c>
      <c r="K50" s="48" t="str">
        <f>IF(G50="", "", 'CVS Bill of Materials'!L48-'CVS Bill of Materials'!L18)</f>
        <v/>
      </c>
      <c r="L50" s="48" t="str">
        <f>IF(H50="", "", 'CVS Bill of Materials'!M48-'CVS Bill of Materials'!M18)</f>
        <v/>
      </c>
      <c r="M50" s="48" t="str">
        <f>IF(I50="", "", 'CVS Bill of Materials'!N48-'CVS Bill of Materials'!N18)</f>
        <v/>
      </c>
      <c r="N50" s="48" t="str">
        <f>IF(J50="", "", 'CVS Bill of Materials'!O48-'CVS Bill of Materials'!O18)</f>
        <v/>
      </c>
      <c r="O50" s="48" t="str">
        <f>IF(K50="", "", 'CVS Bill of Materials'!P48-'CVS Bill of Materials'!P18)</f>
        <v/>
      </c>
      <c r="P50" s="48" t="str">
        <f>IF(L50="", "", 'CVS Bill of Materials'!Q48-'CVS Bill of Materials'!Q18)</f>
        <v/>
      </c>
      <c r="Q50" s="48" t="str">
        <f>IF(M50="", "", 'CVS Bill of Materials'!R48-'CVS Bill of Materials'!R18)</f>
        <v/>
      </c>
      <c r="R50" s="48" t="str">
        <f>IF(N50="", "", 'CVS Bill of Materials'!S48-'CVS Bill of Materials'!S18)</f>
        <v/>
      </c>
      <c r="S50" s="80" t="str">
        <f>IF(A50="","",INDEX('CVS Bill of Materials'!T$40:T$59,MATCH('CVS COST CHANGE ANALYSIS'!A50,'CVS Bill of Materials'!$B$40:$B$59,0)))</f>
        <v/>
      </c>
      <c r="T50" s="74" t="str">
        <f t="shared" si="1"/>
        <v/>
      </c>
      <c r="U50" s="74" t="str">
        <f t="shared" si="2"/>
        <v/>
      </c>
      <c r="V50" s="74" t="str">
        <f t="shared" si="0"/>
        <v/>
      </c>
      <c r="W50" s="74" t="str">
        <f t="shared" si="0"/>
        <v/>
      </c>
      <c r="X50" s="74" t="str">
        <f t="shared" si="0"/>
        <v/>
      </c>
      <c r="Y50" s="74" t="str">
        <f t="shared" si="0"/>
        <v/>
      </c>
      <c r="Z50" s="74" t="str">
        <f t="shared" si="0"/>
        <v/>
      </c>
      <c r="AA50" s="74" t="str">
        <f t="shared" si="0"/>
        <v/>
      </c>
      <c r="AB50" s="74" t="str">
        <f t="shared" si="0"/>
        <v/>
      </c>
      <c r="AC50" s="74" t="str">
        <f t="shared" si="0"/>
        <v/>
      </c>
      <c r="AD50" s="74" t="str">
        <f t="shared" si="0"/>
        <v/>
      </c>
      <c r="AE50" s="74" t="str">
        <f t="shared" si="0"/>
        <v/>
      </c>
    </row>
    <row r="51" spans="1:31" x14ac:dyDescent="0.35">
      <c r="A51" s="70" t="str">
        <f>IF('CVS Bill of Materials'!B49="", "", 'CVS Bill of Materials'!B49)</f>
        <v/>
      </c>
      <c r="B51" s="71" t="str">
        <f>IF($A51="","",INDEX('CVS Bill of Materials'!C$40:C$66,MATCH(A51,'CVS Bill of Materials'!$B$40:$B$66,0)))</f>
        <v/>
      </c>
      <c r="C51" s="71" t="str">
        <f>IF($A51="","",INDEX('CVS Bill of Materials'!D$40:D$66,MATCH(A51,'CVS Bill of Materials'!$B$40:$B$66,0)))</f>
        <v/>
      </c>
      <c r="D51" s="71" t="str">
        <f>IF($A51="","",INDEX('CVS Bill of Materials'!E$40:E$66,MATCH(A51,'CVS Bill of Materials'!$B$40:$B$66,0)))</f>
        <v/>
      </c>
      <c r="E51" s="48" t="str">
        <f>IF(A51="", "", 'CVS Bill of Materials'!F49-'CVS Bill of Materials'!F19)</f>
        <v/>
      </c>
      <c r="F51" s="48" t="str">
        <f>IF(B51="", "", 'CVS Bill of Materials'!G49-'CVS Bill of Materials'!G19)</f>
        <v/>
      </c>
      <c r="G51" s="48" t="str">
        <f>IF(C51="", "", 'CVS Bill of Materials'!H49-'CVS Bill of Materials'!H19)</f>
        <v/>
      </c>
      <c r="H51" s="48" t="str">
        <f>IF(D51="", "", 'CVS Bill of Materials'!I49-'CVS Bill of Materials'!I19)</f>
        <v/>
      </c>
      <c r="I51" s="48" t="str">
        <f>IF(E51="", "", 'CVS Bill of Materials'!J49-'CVS Bill of Materials'!J19)</f>
        <v/>
      </c>
      <c r="J51" s="48" t="str">
        <f>IF(F51="", "", 'CVS Bill of Materials'!K49-'CVS Bill of Materials'!K19)</f>
        <v/>
      </c>
      <c r="K51" s="48" t="str">
        <f>IF(G51="", "", 'CVS Bill of Materials'!L49-'CVS Bill of Materials'!L19)</f>
        <v/>
      </c>
      <c r="L51" s="48" t="str">
        <f>IF(H51="", "", 'CVS Bill of Materials'!M49-'CVS Bill of Materials'!M19)</f>
        <v/>
      </c>
      <c r="M51" s="48" t="str">
        <f>IF(I51="", "", 'CVS Bill of Materials'!N49-'CVS Bill of Materials'!N19)</f>
        <v/>
      </c>
      <c r="N51" s="48" t="str">
        <f>IF(J51="", "", 'CVS Bill of Materials'!O49-'CVS Bill of Materials'!O19)</f>
        <v/>
      </c>
      <c r="O51" s="48" t="str">
        <f>IF(K51="", "", 'CVS Bill of Materials'!P49-'CVS Bill of Materials'!P19)</f>
        <v/>
      </c>
      <c r="P51" s="48" t="str">
        <f>IF(L51="", "", 'CVS Bill of Materials'!Q49-'CVS Bill of Materials'!Q19)</f>
        <v/>
      </c>
      <c r="Q51" s="48" t="str">
        <f>IF(M51="", "", 'CVS Bill of Materials'!R49-'CVS Bill of Materials'!R19)</f>
        <v/>
      </c>
      <c r="R51" s="48" t="str">
        <f>IF(N51="", "", 'CVS Bill of Materials'!S49-'CVS Bill of Materials'!S19)</f>
        <v/>
      </c>
      <c r="S51" s="80" t="str">
        <f>IF(A51="","",INDEX('CVS Bill of Materials'!T$40:T$59,MATCH('CVS COST CHANGE ANALYSIS'!A51,'CVS Bill of Materials'!$B$40:$B$59,0)))</f>
        <v/>
      </c>
      <c r="T51" s="74" t="str">
        <f t="shared" si="1"/>
        <v/>
      </c>
      <c r="U51" s="74" t="str">
        <f t="shared" si="2"/>
        <v/>
      </c>
      <c r="V51" s="74" t="str">
        <f t="shared" si="0"/>
        <v/>
      </c>
      <c r="W51" s="74" t="str">
        <f t="shared" si="0"/>
        <v/>
      </c>
      <c r="X51" s="74" t="str">
        <f t="shared" si="0"/>
        <v/>
      </c>
      <c r="Y51" s="74" t="str">
        <f t="shared" si="0"/>
        <v/>
      </c>
      <c r="Z51" s="74" t="str">
        <f t="shared" si="0"/>
        <v/>
      </c>
      <c r="AA51" s="74" t="str">
        <f t="shared" si="0"/>
        <v/>
      </c>
      <c r="AB51" s="74" t="str">
        <f t="shared" si="0"/>
        <v/>
      </c>
      <c r="AC51" s="74" t="str">
        <f t="shared" si="0"/>
        <v/>
      </c>
      <c r="AD51" s="74" t="str">
        <f t="shared" si="0"/>
        <v/>
      </c>
      <c r="AE51" s="74" t="str">
        <f t="shared" si="0"/>
        <v/>
      </c>
    </row>
    <row r="52" spans="1:31" x14ac:dyDescent="0.35">
      <c r="A52" s="70" t="str">
        <f>IF('CVS Bill of Materials'!B50="", "", 'CVS Bill of Materials'!B50)</f>
        <v/>
      </c>
      <c r="B52" s="71" t="str">
        <f>IF($A52="","",INDEX('CVS Bill of Materials'!C$40:C$66,MATCH(A52,'CVS Bill of Materials'!$B$40:$B$66,0)))</f>
        <v/>
      </c>
      <c r="C52" s="71" t="str">
        <f>IF($A52="","",INDEX('CVS Bill of Materials'!D$40:D$66,MATCH(A52,'CVS Bill of Materials'!$B$40:$B$66,0)))</f>
        <v/>
      </c>
      <c r="D52" s="71" t="str">
        <f>IF($A52="","",INDEX('CVS Bill of Materials'!E$40:E$66,MATCH(A52,'CVS Bill of Materials'!$B$40:$B$66,0)))</f>
        <v/>
      </c>
      <c r="E52" s="48" t="str">
        <f>IF(A52="", "", 'CVS Bill of Materials'!F50-'CVS Bill of Materials'!F20)</f>
        <v/>
      </c>
      <c r="F52" s="48" t="str">
        <f>IF(B52="", "", 'CVS Bill of Materials'!G50-'CVS Bill of Materials'!G20)</f>
        <v/>
      </c>
      <c r="G52" s="48" t="str">
        <f>IF(C52="", "", 'CVS Bill of Materials'!H50-'CVS Bill of Materials'!H20)</f>
        <v/>
      </c>
      <c r="H52" s="48" t="str">
        <f>IF(D52="", "", 'CVS Bill of Materials'!I50-'CVS Bill of Materials'!I20)</f>
        <v/>
      </c>
      <c r="I52" s="48" t="str">
        <f>IF(E52="", "", 'CVS Bill of Materials'!J50-'CVS Bill of Materials'!J20)</f>
        <v/>
      </c>
      <c r="J52" s="48" t="str">
        <f>IF(F52="", "", 'CVS Bill of Materials'!K50-'CVS Bill of Materials'!K20)</f>
        <v/>
      </c>
      <c r="K52" s="48" t="str">
        <f>IF(G52="", "", 'CVS Bill of Materials'!L50-'CVS Bill of Materials'!L20)</f>
        <v/>
      </c>
      <c r="L52" s="48" t="str">
        <f>IF(H52="", "", 'CVS Bill of Materials'!M50-'CVS Bill of Materials'!M20)</f>
        <v/>
      </c>
      <c r="M52" s="48" t="str">
        <f>IF(I52="", "", 'CVS Bill of Materials'!N50-'CVS Bill of Materials'!N20)</f>
        <v/>
      </c>
      <c r="N52" s="48" t="str">
        <f>IF(J52="", "", 'CVS Bill of Materials'!O50-'CVS Bill of Materials'!O20)</f>
        <v/>
      </c>
      <c r="O52" s="48" t="str">
        <f>IF(K52="", "", 'CVS Bill of Materials'!P50-'CVS Bill of Materials'!P20)</f>
        <v/>
      </c>
      <c r="P52" s="48" t="str">
        <f>IF(L52="", "", 'CVS Bill of Materials'!Q50-'CVS Bill of Materials'!Q20)</f>
        <v/>
      </c>
      <c r="Q52" s="48" t="str">
        <f>IF(M52="", "", 'CVS Bill of Materials'!R50-'CVS Bill of Materials'!R20)</f>
        <v/>
      </c>
      <c r="R52" s="48" t="str">
        <f>IF(N52="", "", 'CVS Bill of Materials'!S50-'CVS Bill of Materials'!S20)</f>
        <v/>
      </c>
      <c r="S52" s="80" t="str">
        <f>IF(A52="","",INDEX('CVS Bill of Materials'!T$40:T$59,MATCH('CVS COST CHANGE ANALYSIS'!A52,'CVS Bill of Materials'!$B$40:$B$59,0)))</f>
        <v/>
      </c>
      <c r="T52" s="74" t="str">
        <f t="shared" si="1"/>
        <v/>
      </c>
      <c r="U52" s="74" t="str">
        <f t="shared" si="2"/>
        <v/>
      </c>
      <c r="V52" s="74" t="str">
        <f t="shared" si="0"/>
        <v/>
      </c>
      <c r="W52" s="74" t="str">
        <f t="shared" si="0"/>
        <v/>
      </c>
      <c r="X52" s="74" t="str">
        <f t="shared" si="0"/>
        <v/>
      </c>
      <c r="Y52" s="74" t="str">
        <f t="shared" si="0"/>
        <v/>
      </c>
      <c r="Z52" s="74" t="str">
        <f t="shared" si="0"/>
        <v/>
      </c>
      <c r="AA52" s="74" t="str">
        <f t="shared" si="0"/>
        <v/>
      </c>
      <c r="AB52" s="74" t="str">
        <f t="shared" si="0"/>
        <v/>
      </c>
      <c r="AC52" s="74" t="str">
        <f t="shared" si="0"/>
        <v/>
      </c>
      <c r="AD52" s="74" t="str">
        <f t="shared" si="0"/>
        <v/>
      </c>
      <c r="AE52" s="74" t="str">
        <f t="shared" si="0"/>
        <v/>
      </c>
    </row>
    <row r="53" spans="1:31" x14ac:dyDescent="0.35">
      <c r="A53" s="70" t="str">
        <f>IF('CVS Bill of Materials'!B51="", "", 'CVS Bill of Materials'!B51)</f>
        <v/>
      </c>
      <c r="B53" s="71" t="str">
        <f>IF($A53="","",INDEX('CVS Bill of Materials'!C$40:C$66,MATCH(A53,'CVS Bill of Materials'!$B$40:$B$66,0)))</f>
        <v/>
      </c>
      <c r="C53" s="71" t="str">
        <f>IF($A53="","",INDEX('CVS Bill of Materials'!D$40:D$66,MATCH(A53,'CVS Bill of Materials'!$B$40:$B$66,0)))</f>
        <v/>
      </c>
      <c r="D53" s="71" t="str">
        <f>IF($A53="","",INDEX('CVS Bill of Materials'!E$40:E$66,MATCH(A53,'CVS Bill of Materials'!$B$40:$B$66,0)))</f>
        <v/>
      </c>
      <c r="E53" s="48" t="str">
        <f>IF(A53="", "", 'CVS Bill of Materials'!F51-'CVS Bill of Materials'!F21)</f>
        <v/>
      </c>
      <c r="F53" s="48" t="str">
        <f>IF(B53="", "", 'CVS Bill of Materials'!G51-'CVS Bill of Materials'!G21)</f>
        <v/>
      </c>
      <c r="G53" s="48" t="str">
        <f>IF(C53="", "", 'CVS Bill of Materials'!H51-'CVS Bill of Materials'!H21)</f>
        <v/>
      </c>
      <c r="H53" s="48" t="str">
        <f>IF(D53="", "", 'CVS Bill of Materials'!I51-'CVS Bill of Materials'!I21)</f>
        <v/>
      </c>
      <c r="I53" s="48" t="str">
        <f>IF(E53="", "", 'CVS Bill of Materials'!J51-'CVS Bill of Materials'!J21)</f>
        <v/>
      </c>
      <c r="J53" s="48" t="str">
        <f>IF(F53="", "", 'CVS Bill of Materials'!K51-'CVS Bill of Materials'!K21)</f>
        <v/>
      </c>
      <c r="K53" s="48" t="str">
        <f>IF(G53="", "", 'CVS Bill of Materials'!L51-'CVS Bill of Materials'!L21)</f>
        <v/>
      </c>
      <c r="L53" s="48" t="str">
        <f>IF(H53="", "", 'CVS Bill of Materials'!M51-'CVS Bill of Materials'!M21)</f>
        <v/>
      </c>
      <c r="M53" s="48" t="str">
        <f>IF(I53="", "", 'CVS Bill of Materials'!N51-'CVS Bill of Materials'!N21)</f>
        <v/>
      </c>
      <c r="N53" s="48" t="str">
        <f>IF(J53="", "", 'CVS Bill of Materials'!O51-'CVS Bill of Materials'!O21)</f>
        <v/>
      </c>
      <c r="O53" s="48" t="str">
        <f>IF(K53="", "", 'CVS Bill of Materials'!P51-'CVS Bill of Materials'!P21)</f>
        <v/>
      </c>
      <c r="P53" s="48" t="str">
        <f>IF(L53="", "", 'CVS Bill of Materials'!Q51-'CVS Bill of Materials'!Q21)</f>
        <v/>
      </c>
      <c r="Q53" s="48" t="str">
        <f>IF(M53="", "", 'CVS Bill of Materials'!R51-'CVS Bill of Materials'!R21)</f>
        <v/>
      </c>
      <c r="R53" s="48" t="str">
        <f>IF(N53="", "", 'CVS Bill of Materials'!S51-'CVS Bill of Materials'!S21)</f>
        <v/>
      </c>
      <c r="S53" s="80" t="str">
        <f>IF(A53="","",INDEX('CVS Bill of Materials'!T$40:T$59,MATCH('CVS COST CHANGE ANALYSIS'!A53,'CVS Bill of Materials'!$B$40:$B$59,0)))</f>
        <v/>
      </c>
      <c r="T53" s="74" t="str">
        <f t="shared" si="1"/>
        <v/>
      </c>
      <c r="U53" s="74" t="str">
        <f t="shared" si="2"/>
        <v/>
      </c>
      <c r="V53" s="74" t="str">
        <f t="shared" si="0"/>
        <v/>
      </c>
      <c r="W53" s="74" t="str">
        <f t="shared" si="0"/>
        <v/>
      </c>
      <c r="X53" s="74" t="str">
        <f t="shared" si="0"/>
        <v/>
      </c>
      <c r="Y53" s="74" t="str">
        <f t="shared" si="0"/>
        <v/>
      </c>
      <c r="Z53" s="74" t="str">
        <f t="shared" si="0"/>
        <v/>
      </c>
      <c r="AA53" s="74" t="str">
        <f t="shared" si="0"/>
        <v/>
      </c>
      <c r="AB53" s="74" t="str">
        <f t="shared" si="0"/>
        <v/>
      </c>
      <c r="AC53" s="74" t="str">
        <f t="shared" si="0"/>
        <v/>
      </c>
      <c r="AD53" s="74" t="str">
        <f t="shared" si="0"/>
        <v/>
      </c>
      <c r="AE53" s="74" t="str">
        <f t="shared" si="0"/>
        <v/>
      </c>
    </row>
    <row r="54" spans="1:31" x14ac:dyDescent="0.35">
      <c r="A54" s="70" t="str">
        <f>IF('CVS Bill of Materials'!B52="", "", 'CVS Bill of Materials'!B52)</f>
        <v/>
      </c>
      <c r="B54" s="71" t="str">
        <f>IF($A54="","",INDEX('CVS Bill of Materials'!C$40:C$66,MATCH(A54,'CVS Bill of Materials'!$B$40:$B$66,0)))</f>
        <v/>
      </c>
      <c r="C54" s="71" t="str">
        <f>IF($A54="","",INDEX('CVS Bill of Materials'!D$40:D$66,MATCH(A54,'CVS Bill of Materials'!$B$40:$B$66,0)))</f>
        <v/>
      </c>
      <c r="D54" s="71" t="str">
        <f>IF($A54="","",INDEX('CVS Bill of Materials'!E$40:E$66,MATCH(A54,'CVS Bill of Materials'!$B$40:$B$66,0)))</f>
        <v/>
      </c>
      <c r="E54" s="48" t="str">
        <f>IF(A54="", "", 'CVS Bill of Materials'!F52-'CVS Bill of Materials'!F22)</f>
        <v/>
      </c>
      <c r="F54" s="48" t="str">
        <f>IF(B54="", "", 'CVS Bill of Materials'!G52-'CVS Bill of Materials'!G22)</f>
        <v/>
      </c>
      <c r="G54" s="48" t="str">
        <f>IF(C54="", "", 'CVS Bill of Materials'!H52-'CVS Bill of Materials'!H22)</f>
        <v/>
      </c>
      <c r="H54" s="48" t="str">
        <f>IF(D54="", "", 'CVS Bill of Materials'!I52-'CVS Bill of Materials'!I22)</f>
        <v/>
      </c>
      <c r="I54" s="48" t="str">
        <f>IF(E54="", "", 'CVS Bill of Materials'!J52-'CVS Bill of Materials'!J22)</f>
        <v/>
      </c>
      <c r="J54" s="48" t="str">
        <f>IF(F54="", "", 'CVS Bill of Materials'!K52-'CVS Bill of Materials'!K22)</f>
        <v/>
      </c>
      <c r="K54" s="48" t="str">
        <f>IF(G54="", "", 'CVS Bill of Materials'!L52-'CVS Bill of Materials'!L22)</f>
        <v/>
      </c>
      <c r="L54" s="48" t="str">
        <f>IF(H54="", "", 'CVS Bill of Materials'!M52-'CVS Bill of Materials'!M22)</f>
        <v/>
      </c>
      <c r="M54" s="48" t="str">
        <f>IF(I54="", "", 'CVS Bill of Materials'!N52-'CVS Bill of Materials'!N22)</f>
        <v/>
      </c>
      <c r="N54" s="48" t="str">
        <f>IF(J54="", "", 'CVS Bill of Materials'!O52-'CVS Bill of Materials'!O22)</f>
        <v/>
      </c>
      <c r="O54" s="48" t="str">
        <f>IF(K54="", "", 'CVS Bill of Materials'!P52-'CVS Bill of Materials'!P22)</f>
        <v/>
      </c>
      <c r="P54" s="48" t="str">
        <f>IF(L54="", "", 'CVS Bill of Materials'!Q52-'CVS Bill of Materials'!Q22)</f>
        <v/>
      </c>
      <c r="Q54" s="48" t="str">
        <f>IF(M54="", "", 'CVS Bill of Materials'!R52-'CVS Bill of Materials'!R22)</f>
        <v/>
      </c>
      <c r="R54" s="48" t="str">
        <f>IF(N54="", "", 'CVS Bill of Materials'!S52-'CVS Bill of Materials'!S22)</f>
        <v/>
      </c>
      <c r="S54" s="80" t="str">
        <f>IF(A54="","",INDEX('CVS Bill of Materials'!T$40:T$59,MATCH('CVS COST CHANGE ANALYSIS'!A54,'CVS Bill of Materials'!$B$40:$B$59,0)))</f>
        <v/>
      </c>
      <c r="T54" s="74" t="str">
        <f t="shared" si="1"/>
        <v/>
      </c>
      <c r="U54" s="74" t="str">
        <f t="shared" si="2"/>
        <v/>
      </c>
      <c r="V54" s="74" t="str">
        <f t="shared" si="0"/>
        <v/>
      </c>
      <c r="W54" s="74" t="str">
        <f t="shared" si="0"/>
        <v/>
      </c>
      <c r="X54" s="74" t="str">
        <f t="shared" si="0"/>
        <v/>
      </c>
      <c r="Y54" s="74" t="str">
        <f t="shared" si="0"/>
        <v/>
      </c>
      <c r="Z54" s="74" t="str">
        <f t="shared" si="0"/>
        <v/>
      </c>
      <c r="AA54" s="74" t="str">
        <f t="shared" si="0"/>
        <v/>
      </c>
      <c r="AB54" s="74" t="str">
        <f t="shared" si="0"/>
        <v/>
      </c>
      <c r="AC54" s="74" t="str">
        <f t="shared" si="0"/>
        <v/>
      </c>
      <c r="AD54" s="74" t="str">
        <f t="shared" si="0"/>
        <v/>
      </c>
      <c r="AE54" s="74" t="str">
        <f t="shared" si="0"/>
        <v/>
      </c>
    </row>
    <row r="55" spans="1:31" x14ac:dyDescent="0.35">
      <c r="A55" s="70" t="str">
        <f>IF('CVS Bill of Materials'!B53="", "", 'CVS Bill of Materials'!B53)</f>
        <v/>
      </c>
      <c r="B55" s="71" t="str">
        <f>IF($A55="","",INDEX('CVS Bill of Materials'!C$40:C$66,MATCH(A55,'CVS Bill of Materials'!$B$40:$B$66,0)))</f>
        <v/>
      </c>
      <c r="C55" s="71" t="str">
        <f>IF($A55="","",INDEX('CVS Bill of Materials'!D$40:D$66,MATCH(A55,'CVS Bill of Materials'!$B$40:$B$66,0)))</f>
        <v/>
      </c>
      <c r="D55" s="71" t="str">
        <f>IF($A55="","",INDEX('CVS Bill of Materials'!E$40:E$66,MATCH(A55,'CVS Bill of Materials'!$B$40:$B$66,0)))</f>
        <v/>
      </c>
      <c r="E55" s="48" t="str">
        <f>IF(A55="", "", 'CVS Bill of Materials'!F53-'CVS Bill of Materials'!F23)</f>
        <v/>
      </c>
      <c r="F55" s="48" t="str">
        <f>IF(B55="", "", 'CVS Bill of Materials'!G53-'CVS Bill of Materials'!G23)</f>
        <v/>
      </c>
      <c r="G55" s="48" t="str">
        <f>IF(C55="", "", 'CVS Bill of Materials'!H53-'CVS Bill of Materials'!H23)</f>
        <v/>
      </c>
      <c r="H55" s="48" t="str">
        <f>IF(D55="", "", 'CVS Bill of Materials'!I53-'CVS Bill of Materials'!I23)</f>
        <v/>
      </c>
      <c r="I55" s="48" t="str">
        <f>IF(E55="", "", 'CVS Bill of Materials'!J53-'CVS Bill of Materials'!J23)</f>
        <v/>
      </c>
      <c r="J55" s="48" t="str">
        <f>IF(F55="", "", 'CVS Bill of Materials'!K53-'CVS Bill of Materials'!K23)</f>
        <v/>
      </c>
      <c r="K55" s="48" t="str">
        <f>IF(G55="", "", 'CVS Bill of Materials'!L53-'CVS Bill of Materials'!L23)</f>
        <v/>
      </c>
      <c r="L55" s="48" t="str">
        <f>IF(H55="", "", 'CVS Bill of Materials'!M53-'CVS Bill of Materials'!M23)</f>
        <v/>
      </c>
      <c r="M55" s="48" t="str">
        <f>IF(I55="", "", 'CVS Bill of Materials'!N53-'CVS Bill of Materials'!N23)</f>
        <v/>
      </c>
      <c r="N55" s="48" t="str">
        <f>IF(J55="", "", 'CVS Bill of Materials'!O53-'CVS Bill of Materials'!O23)</f>
        <v/>
      </c>
      <c r="O55" s="48" t="str">
        <f>IF(K55="", "", 'CVS Bill of Materials'!P53-'CVS Bill of Materials'!P23)</f>
        <v/>
      </c>
      <c r="P55" s="48" t="str">
        <f>IF(L55="", "", 'CVS Bill of Materials'!Q53-'CVS Bill of Materials'!Q23)</f>
        <v/>
      </c>
      <c r="Q55" s="48" t="str">
        <f>IF(M55="", "", 'CVS Bill of Materials'!R53-'CVS Bill of Materials'!R23)</f>
        <v/>
      </c>
      <c r="R55" s="48" t="str">
        <f>IF(N55="", "", 'CVS Bill of Materials'!S53-'CVS Bill of Materials'!S23)</f>
        <v/>
      </c>
      <c r="S55" s="80" t="str">
        <f>IF(A55="","",INDEX('CVS Bill of Materials'!T$40:T$59,MATCH('CVS COST CHANGE ANALYSIS'!A55,'CVS Bill of Materials'!$B$40:$B$59,0)))</f>
        <v/>
      </c>
      <c r="T55" s="74" t="str">
        <f t="shared" si="1"/>
        <v/>
      </c>
      <c r="U55" s="74" t="str">
        <f t="shared" si="2"/>
        <v/>
      </c>
      <c r="V55" s="74" t="str">
        <f t="shared" si="0"/>
        <v/>
      </c>
      <c r="W55" s="74" t="str">
        <f t="shared" si="0"/>
        <v/>
      </c>
      <c r="X55" s="74" t="str">
        <f t="shared" si="0"/>
        <v/>
      </c>
      <c r="Y55" s="74" t="str">
        <f t="shared" si="0"/>
        <v/>
      </c>
      <c r="Z55" s="74" t="str">
        <f t="shared" si="0"/>
        <v/>
      </c>
      <c r="AA55" s="74" t="str">
        <f t="shared" si="0"/>
        <v/>
      </c>
      <c r="AB55" s="74" t="str">
        <f t="shared" si="0"/>
        <v/>
      </c>
      <c r="AC55" s="74" t="str">
        <f t="shared" si="0"/>
        <v/>
      </c>
      <c r="AD55" s="74" t="str">
        <f t="shared" si="0"/>
        <v/>
      </c>
      <c r="AE55" s="74" t="str">
        <f t="shared" si="0"/>
        <v/>
      </c>
    </row>
    <row r="56" spans="1:31" x14ac:dyDescent="0.35">
      <c r="A56" s="70" t="str">
        <f>IF('CVS Bill of Materials'!B54="", "", 'CVS Bill of Materials'!B54)</f>
        <v/>
      </c>
      <c r="B56" s="71" t="str">
        <f>IF($A56="","",INDEX('CVS Bill of Materials'!C$40:C$66,MATCH(A56,'CVS Bill of Materials'!$B$40:$B$66,0)))</f>
        <v/>
      </c>
      <c r="C56" s="71" t="str">
        <f>IF($A56="","",INDEX('CVS Bill of Materials'!D$40:D$66,MATCH(A56,'CVS Bill of Materials'!$B$40:$B$66,0)))</f>
        <v/>
      </c>
      <c r="D56" s="71" t="str">
        <f>IF($A56="","",INDEX('CVS Bill of Materials'!E$40:E$66,MATCH(A56,'CVS Bill of Materials'!$B$40:$B$66,0)))</f>
        <v/>
      </c>
      <c r="E56" s="48" t="str">
        <f>IF(A56="", "", 'CVS Bill of Materials'!F54-'CVS Bill of Materials'!F24)</f>
        <v/>
      </c>
      <c r="F56" s="48" t="str">
        <f>IF(B56="", "", 'CVS Bill of Materials'!G54-'CVS Bill of Materials'!G24)</f>
        <v/>
      </c>
      <c r="G56" s="48" t="str">
        <f>IF(C56="", "", 'CVS Bill of Materials'!H54-'CVS Bill of Materials'!H24)</f>
        <v/>
      </c>
      <c r="H56" s="48" t="str">
        <f>IF(D56="", "", 'CVS Bill of Materials'!I54-'CVS Bill of Materials'!I24)</f>
        <v/>
      </c>
      <c r="I56" s="48" t="str">
        <f>IF(E56="", "", 'CVS Bill of Materials'!J54-'CVS Bill of Materials'!J24)</f>
        <v/>
      </c>
      <c r="J56" s="48" t="str">
        <f>IF(F56="", "", 'CVS Bill of Materials'!K54-'CVS Bill of Materials'!K24)</f>
        <v/>
      </c>
      <c r="K56" s="48" t="str">
        <f>IF(G56="", "", 'CVS Bill of Materials'!L54-'CVS Bill of Materials'!L24)</f>
        <v/>
      </c>
      <c r="L56" s="48" t="str">
        <f>IF(H56="", "", 'CVS Bill of Materials'!M54-'CVS Bill of Materials'!M24)</f>
        <v/>
      </c>
      <c r="M56" s="48" t="str">
        <f>IF(I56="", "", 'CVS Bill of Materials'!N54-'CVS Bill of Materials'!N24)</f>
        <v/>
      </c>
      <c r="N56" s="48" t="str">
        <f>IF(J56="", "", 'CVS Bill of Materials'!O54-'CVS Bill of Materials'!O24)</f>
        <v/>
      </c>
      <c r="O56" s="48" t="str">
        <f>IF(K56="", "", 'CVS Bill of Materials'!P54-'CVS Bill of Materials'!P24)</f>
        <v/>
      </c>
      <c r="P56" s="48" t="str">
        <f>IF(L56="", "", 'CVS Bill of Materials'!Q54-'CVS Bill of Materials'!Q24)</f>
        <v/>
      </c>
      <c r="Q56" s="48" t="str">
        <f>IF(M56="", "", 'CVS Bill of Materials'!R54-'CVS Bill of Materials'!R24)</f>
        <v/>
      </c>
      <c r="R56" s="48" t="str">
        <f>IF(N56="", "", 'CVS Bill of Materials'!S54-'CVS Bill of Materials'!S24)</f>
        <v/>
      </c>
      <c r="S56" s="80" t="str">
        <f>IF(A56="","",INDEX('CVS Bill of Materials'!T$40:T$59,MATCH('CVS COST CHANGE ANALYSIS'!A56,'CVS Bill of Materials'!$B$40:$B$59,0)))</f>
        <v/>
      </c>
      <c r="T56" s="74" t="str">
        <f t="shared" si="1"/>
        <v/>
      </c>
      <c r="U56" s="74" t="str">
        <f t="shared" si="2"/>
        <v/>
      </c>
      <c r="V56" s="74" t="str">
        <f t="shared" si="0"/>
        <v/>
      </c>
      <c r="W56" s="74" t="str">
        <f t="shared" si="0"/>
        <v/>
      </c>
      <c r="X56" s="74" t="str">
        <f t="shared" si="0"/>
        <v/>
      </c>
      <c r="Y56" s="74" t="str">
        <f t="shared" si="0"/>
        <v/>
      </c>
      <c r="Z56" s="74" t="str">
        <f t="shared" si="0"/>
        <v/>
      </c>
      <c r="AA56" s="74" t="str">
        <f t="shared" si="0"/>
        <v/>
      </c>
      <c r="AB56" s="74" t="str">
        <f t="shared" si="0"/>
        <v/>
      </c>
      <c r="AC56" s="74" t="str">
        <f t="shared" si="0"/>
        <v/>
      </c>
      <c r="AD56" s="74" t="str">
        <f t="shared" si="0"/>
        <v/>
      </c>
      <c r="AE56" s="74" t="str">
        <f t="shared" si="0"/>
        <v/>
      </c>
    </row>
    <row r="57" spans="1:31" x14ac:dyDescent="0.35">
      <c r="A57" s="70" t="str">
        <f>IF('CVS Bill of Materials'!B55="", "", 'CVS Bill of Materials'!B55)</f>
        <v/>
      </c>
      <c r="B57" s="71" t="str">
        <f>IF($A57="","",INDEX('CVS Bill of Materials'!C$40:C$66,MATCH(A57,'CVS Bill of Materials'!$B$40:$B$66,0)))</f>
        <v/>
      </c>
      <c r="C57" s="71" t="str">
        <f>IF($A57="","",INDEX('CVS Bill of Materials'!D$40:D$66,MATCH(A57,'CVS Bill of Materials'!$B$40:$B$66,0)))</f>
        <v/>
      </c>
      <c r="D57" s="71" t="str">
        <f>IF($A57="","",INDEX('CVS Bill of Materials'!E$40:E$66,MATCH(A57,'CVS Bill of Materials'!$B$40:$B$66,0)))</f>
        <v/>
      </c>
      <c r="E57" s="48" t="str">
        <f>IF(A57="", "", 'CVS Bill of Materials'!F55-'CVS Bill of Materials'!F25)</f>
        <v/>
      </c>
      <c r="F57" s="48" t="str">
        <f>IF(B57="", "", 'CVS Bill of Materials'!G55-'CVS Bill of Materials'!G25)</f>
        <v/>
      </c>
      <c r="G57" s="48" t="str">
        <f>IF(C57="", "", 'CVS Bill of Materials'!H55-'CVS Bill of Materials'!H25)</f>
        <v/>
      </c>
      <c r="H57" s="48" t="str">
        <f>IF(D57="", "", 'CVS Bill of Materials'!I55-'CVS Bill of Materials'!I25)</f>
        <v/>
      </c>
      <c r="I57" s="48" t="str">
        <f>IF(E57="", "", 'CVS Bill of Materials'!J55-'CVS Bill of Materials'!J25)</f>
        <v/>
      </c>
      <c r="J57" s="48" t="str">
        <f>IF(F57="", "", 'CVS Bill of Materials'!K55-'CVS Bill of Materials'!K25)</f>
        <v/>
      </c>
      <c r="K57" s="48" t="str">
        <f>IF(G57="", "", 'CVS Bill of Materials'!L55-'CVS Bill of Materials'!L25)</f>
        <v/>
      </c>
      <c r="L57" s="48" t="str">
        <f>IF(H57="", "", 'CVS Bill of Materials'!M55-'CVS Bill of Materials'!M25)</f>
        <v/>
      </c>
      <c r="M57" s="48" t="str">
        <f>IF(I57="", "", 'CVS Bill of Materials'!N55-'CVS Bill of Materials'!N25)</f>
        <v/>
      </c>
      <c r="N57" s="48" t="str">
        <f>IF(J57="", "", 'CVS Bill of Materials'!O55-'CVS Bill of Materials'!O25)</f>
        <v/>
      </c>
      <c r="O57" s="48" t="str">
        <f>IF(K57="", "", 'CVS Bill of Materials'!P55-'CVS Bill of Materials'!P25)</f>
        <v/>
      </c>
      <c r="P57" s="48" t="str">
        <f>IF(L57="", "", 'CVS Bill of Materials'!Q55-'CVS Bill of Materials'!Q25)</f>
        <v/>
      </c>
      <c r="Q57" s="48" t="str">
        <f>IF(M57="", "", 'CVS Bill of Materials'!R55-'CVS Bill of Materials'!R25)</f>
        <v/>
      </c>
      <c r="R57" s="48" t="str">
        <f>IF(N57="", "", 'CVS Bill of Materials'!S55-'CVS Bill of Materials'!S25)</f>
        <v/>
      </c>
      <c r="S57" s="80" t="str">
        <f>IF(A57="","",INDEX('CVS Bill of Materials'!T$40:T$59,MATCH('CVS COST CHANGE ANALYSIS'!A57,'CVS Bill of Materials'!$B$40:$B$59,0)))</f>
        <v/>
      </c>
      <c r="T57" s="74" t="str">
        <f t="shared" si="1"/>
        <v/>
      </c>
      <c r="U57" s="74" t="str">
        <f t="shared" si="2"/>
        <v/>
      </c>
      <c r="V57" s="74" t="str">
        <f t="shared" si="0"/>
        <v/>
      </c>
      <c r="W57" s="74" t="str">
        <f t="shared" si="0"/>
        <v/>
      </c>
      <c r="X57" s="74" t="str">
        <f t="shared" si="0"/>
        <v/>
      </c>
      <c r="Y57" s="74" t="str">
        <f t="shared" si="0"/>
        <v/>
      </c>
      <c r="Z57" s="74" t="str">
        <f t="shared" si="0"/>
        <v/>
      </c>
      <c r="AA57" s="74" t="str">
        <f t="shared" si="0"/>
        <v/>
      </c>
      <c r="AB57" s="74" t="str">
        <f t="shared" si="0"/>
        <v/>
      </c>
      <c r="AC57" s="74" t="str">
        <f t="shared" si="0"/>
        <v/>
      </c>
      <c r="AD57" s="74" t="str">
        <f t="shared" si="0"/>
        <v/>
      </c>
      <c r="AE57" s="74" t="str">
        <f t="shared" si="0"/>
        <v/>
      </c>
    </row>
    <row r="58" spans="1:31" x14ac:dyDescent="0.35">
      <c r="A58" s="70" t="str">
        <f>IF('CVS Bill of Materials'!B56="", "", 'CVS Bill of Materials'!B56)</f>
        <v/>
      </c>
      <c r="B58" s="71" t="str">
        <f>IF($A58="","",INDEX('CVS Bill of Materials'!C$40:C$66,MATCH(A58,'CVS Bill of Materials'!$B$40:$B$66,0)))</f>
        <v/>
      </c>
      <c r="C58" s="71" t="str">
        <f>IF($A58="","",INDEX('CVS Bill of Materials'!D$40:D$66,MATCH(A58,'CVS Bill of Materials'!$B$40:$B$66,0)))</f>
        <v/>
      </c>
      <c r="D58" s="71" t="str">
        <f>IF($A58="","",INDEX('CVS Bill of Materials'!E$40:E$66,MATCH(A58,'CVS Bill of Materials'!$B$40:$B$66,0)))</f>
        <v/>
      </c>
      <c r="E58" s="48" t="str">
        <f>IF(A58="", "", 'CVS Bill of Materials'!F56-'CVS Bill of Materials'!F26)</f>
        <v/>
      </c>
      <c r="F58" s="48" t="str">
        <f>IF(B58="", "", 'CVS Bill of Materials'!G56-'CVS Bill of Materials'!G26)</f>
        <v/>
      </c>
      <c r="G58" s="48" t="str">
        <f>IF(C58="", "", 'CVS Bill of Materials'!H56-'CVS Bill of Materials'!H26)</f>
        <v/>
      </c>
      <c r="H58" s="48" t="str">
        <f>IF(D58="", "", 'CVS Bill of Materials'!I56-'CVS Bill of Materials'!I26)</f>
        <v/>
      </c>
      <c r="I58" s="48" t="str">
        <f>IF(E58="", "", 'CVS Bill of Materials'!J56-'CVS Bill of Materials'!J26)</f>
        <v/>
      </c>
      <c r="J58" s="48" t="str">
        <f>IF(F58="", "", 'CVS Bill of Materials'!K56-'CVS Bill of Materials'!K26)</f>
        <v/>
      </c>
      <c r="K58" s="48" t="str">
        <f>IF(G58="", "", 'CVS Bill of Materials'!L56-'CVS Bill of Materials'!L26)</f>
        <v/>
      </c>
      <c r="L58" s="48" t="str">
        <f>IF(H58="", "", 'CVS Bill of Materials'!M56-'CVS Bill of Materials'!M26)</f>
        <v/>
      </c>
      <c r="M58" s="48" t="str">
        <f>IF(I58="", "", 'CVS Bill of Materials'!N56-'CVS Bill of Materials'!N26)</f>
        <v/>
      </c>
      <c r="N58" s="48" t="str">
        <f>IF(J58="", "", 'CVS Bill of Materials'!O56-'CVS Bill of Materials'!O26)</f>
        <v/>
      </c>
      <c r="O58" s="48" t="str">
        <f>IF(K58="", "", 'CVS Bill of Materials'!P56-'CVS Bill of Materials'!P26)</f>
        <v/>
      </c>
      <c r="P58" s="48" t="str">
        <f>IF(L58="", "", 'CVS Bill of Materials'!Q56-'CVS Bill of Materials'!Q26)</f>
        <v/>
      </c>
      <c r="Q58" s="48" t="str">
        <f>IF(M58="", "", 'CVS Bill of Materials'!R56-'CVS Bill of Materials'!R26)</f>
        <v/>
      </c>
      <c r="R58" s="48" t="str">
        <f>IF(N58="", "", 'CVS Bill of Materials'!S56-'CVS Bill of Materials'!S26)</f>
        <v/>
      </c>
      <c r="S58" s="80" t="str">
        <f>IF(A58="","",INDEX('CVS Bill of Materials'!T$40:T$59,MATCH('CVS COST CHANGE ANALYSIS'!A58,'CVS Bill of Materials'!$B$40:$B$59,0)))</f>
        <v/>
      </c>
      <c r="T58" s="74" t="str">
        <f t="shared" si="1"/>
        <v/>
      </c>
      <c r="U58" s="74" t="str">
        <f t="shared" si="2"/>
        <v/>
      </c>
      <c r="V58" s="74" t="str">
        <f t="shared" ref="V58" si="3">IF(C58="", "", $S58*G58)</f>
        <v/>
      </c>
      <c r="W58" s="74" t="str">
        <f t="shared" ref="W58" si="4">IF(D58="", "", $S58*H58)</f>
        <v/>
      </c>
      <c r="X58" s="74" t="str">
        <f t="shared" ref="X58" si="5">IF(E58="", "", $S58*I58)</f>
        <v/>
      </c>
      <c r="Y58" s="74" t="str">
        <f t="shared" ref="Y58" si="6">IF(F58="", "", $S58*J58)</f>
        <v/>
      </c>
      <c r="Z58" s="74" t="str">
        <f t="shared" ref="Z58" si="7">IF(G58="", "", $S58*K58)</f>
        <v/>
      </c>
      <c r="AA58" s="74" t="str">
        <f t="shared" ref="AA58" si="8">IF(H58="", "", $S58*L58)</f>
        <v/>
      </c>
      <c r="AB58" s="74" t="str">
        <f t="shared" ref="AB58" si="9">IF(I58="", "", $S58*M58)</f>
        <v/>
      </c>
      <c r="AC58" s="74" t="str">
        <f t="shared" ref="AC58" si="10">IF(J58="", "", $S58*N58)</f>
        <v/>
      </c>
      <c r="AD58" s="74" t="str">
        <f t="shared" ref="AD58" si="11">IF(K58="", "", $S58*O58)</f>
        <v/>
      </c>
      <c r="AE58" s="74" t="str">
        <f t="shared" ref="AE58" si="12">IF(L58="", "", $S58*P58)</f>
        <v/>
      </c>
    </row>
    <row r="59" spans="1:31" x14ac:dyDescent="0.35">
      <c r="A59" s="70" t="str">
        <f>IF('CVS Bill of Materials'!B57="", "", 'CVS Bill of Materials'!B57)</f>
        <v/>
      </c>
      <c r="B59" s="71" t="str">
        <f>IF($A59="","",INDEX('CVS Bill of Materials'!C$40:C$66,MATCH(A59,'CVS Bill of Materials'!$B$40:$B$66,0)))</f>
        <v/>
      </c>
      <c r="C59" s="71" t="str">
        <f>IF($A59="","",INDEX('CVS Bill of Materials'!D$40:D$66,MATCH(A59,'CVS Bill of Materials'!$B$40:$B$66,0)))</f>
        <v/>
      </c>
      <c r="D59" s="71" t="str">
        <f>IF($A59="","",INDEX('CVS Bill of Materials'!E$40:E$66,MATCH(A59,'CVS Bill of Materials'!$B$40:$B$66,0)))</f>
        <v/>
      </c>
      <c r="E59" s="48" t="str">
        <f>IF(A59="", "", 'CVS Bill of Materials'!F57-'CVS Bill of Materials'!F27)</f>
        <v/>
      </c>
      <c r="F59" s="48" t="str">
        <f>IF(B59="", "", 'CVS Bill of Materials'!G57-'CVS Bill of Materials'!G27)</f>
        <v/>
      </c>
      <c r="G59" s="48" t="str">
        <f>IF(C59="", "", 'CVS Bill of Materials'!H57-'CVS Bill of Materials'!H27)</f>
        <v/>
      </c>
      <c r="H59" s="48" t="str">
        <f>IF(D59="", "", 'CVS Bill of Materials'!I57-'CVS Bill of Materials'!I27)</f>
        <v/>
      </c>
      <c r="I59" s="48" t="str">
        <f>IF(E59="", "", 'CVS Bill of Materials'!J57-'CVS Bill of Materials'!J27)</f>
        <v/>
      </c>
      <c r="J59" s="48" t="str">
        <f>IF(F59="", "", 'CVS Bill of Materials'!K57-'CVS Bill of Materials'!K27)</f>
        <v/>
      </c>
      <c r="K59" s="48" t="str">
        <f>IF(G59="", "", 'CVS Bill of Materials'!L57-'CVS Bill of Materials'!L27)</f>
        <v/>
      </c>
      <c r="L59" s="48" t="str">
        <f>IF(H59="", "", 'CVS Bill of Materials'!M57-'CVS Bill of Materials'!M27)</f>
        <v/>
      </c>
      <c r="M59" s="48" t="str">
        <f>IF(I59="", "", 'CVS Bill of Materials'!N57-'CVS Bill of Materials'!N27)</f>
        <v/>
      </c>
      <c r="N59" s="48" t="str">
        <f>IF(J59="", "", 'CVS Bill of Materials'!O57-'CVS Bill of Materials'!O27)</f>
        <v/>
      </c>
      <c r="O59" s="48" t="str">
        <f>IF(K59="", "", 'CVS Bill of Materials'!P57-'CVS Bill of Materials'!P27)</f>
        <v/>
      </c>
      <c r="P59" s="48" t="str">
        <f>IF(L59="", "", 'CVS Bill of Materials'!Q57-'CVS Bill of Materials'!Q27)</f>
        <v/>
      </c>
      <c r="Q59" s="48" t="str">
        <f>IF(M59="", "", 'CVS Bill of Materials'!R57-'CVS Bill of Materials'!R27)</f>
        <v/>
      </c>
      <c r="R59" s="48" t="str">
        <f>IF(N59="", "", 'CVS Bill of Materials'!S57-'CVS Bill of Materials'!S27)</f>
        <v/>
      </c>
      <c r="S59" s="80" t="str">
        <f>IF(A59="","",INDEX('CVS Bill of Materials'!T$40:T$59,MATCH('CVS COST CHANGE ANALYSIS'!A59,'CVS Bill of Materials'!$B$40:$B$59,0)))</f>
        <v/>
      </c>
      <c r="T59" s="74" t="str">
        <f t="shared" ref="T59:T68" si="13">IF(A59="", "", S59*E59)</f>
        <v/>
      </c>
      <c r="U59" s="74" t="str">
        <f t="shared" ref="U59:U68" si="14">IF(B59="", "", $S59*F59)</f>
        <v/>
      </c>
      <c r="V59" s="74" t="str">
        <f t="shared" ref="V59:V68" si="15">IF(C59="", "", $S59*G59)</f>
        <v/>
      </c>
      <c r="W59" s="74" t="str">
        <f t="shared" ref="W59:W68" si="16">IF(D59="", "", $S59*H59)</f>
        <v/>
      </c>
      <c r="X59" s="74" t="str">
        <f t="shared" ref="X59:X68" si="17">IF(E59="", "", $S59*I59)</f>
        <v/>
      </c>
      <c r="Y59" s="74" t="str">
        <f t="shared" ref="Y59:Y68" si="18">IF(F59="", "", $S59*J59)</f>
        <v/>
      </c>
      <c r="Z59" s="74" t="str">
        <f t="shared" ref="Z59:Z68" si="19">IF(G59="", "", $S59*K59)</f>
        <v/>
      </c>
      <c r="AA59" s="74" t="str">
        <f t="shared" ref="AA59:AA68" si="20">IF(H59="", "", $S59*L59)</f>
        <v/>
      </c>
      <c r="AB59" s="74" t="str">
        <f t="shared" ref="AB59:AB68" si="21">IF(I59="", "", $S59*M59)</f>
        <v/>
      </c>
      <c r="AC59" s="74" t="str">
        <f t="shared" ref="AC59:AC68" si="22">IF(J59="", "", $S59*N59)</f>
        <v/>
      </c>
      <c r="AD59" s="74" t="str">
        <f t="shared" ref="AD59:AD68" si="23">IF(K59="", "", $S59*O59)</f>
        <v/>
      </c>
      <c r="AE59" s="74" t="str">
        <f t="shared" ref="AE59:AE68" si="24">IF(L59="", "", $S59*P59)</f>
        <v/>
      </c>
    </row>
    <row r="60" spans="1:31" x14ac:dyDescent="0.35">
      <c r="A60" s="70" t="str">
        <f>IF('CVS Bill of Materials'!B58="", "", 'CVS Bill of Materials'!B58)</f>
        <v/>
      </c>
      <c r="B60" s="71" t="str">
        <f>IF($A60="","",INDEX('CVS Bill of Materials'!C$40:C$66,MATCH(A60,'CVS Bill of Materials'!$B$40:$B$66,0)))</f>
        <v/>
      </c>
      <c r="C60" s="71" t="str">
        <f>IF($A60="","",INDEX('CVS Bill of Materials'!D$40:D$66,MATCH(A60,'CVS Bill of Materials'!$B$40:$B$66,0)))</f>
        <v/>
      </c>
      <c r="D60" s="71" t="str">
        <f>IF($A60="","",INDEX('CVS Bill of Materials'!E$40:E$66,MATCH(A60,'CVS Bill of Materials'!$B$40:$B$66,0)))</f>
        <v/>
      </c>
      <c r="E60" s="48" t="str">
        <f>IF(A60="", "", 'CVS Bill of Materials'!F58-'CVS Bill of Materials'!F28)</f>
        <v/>
      </c>
      <c r="F60" s="48" t="str">
        <f>IF(B60="", "", 'CVS Bill of Materials'!G58-'CVS Bill of Materials'!G28)</f>
        <v/>
      </c>
      <c r="G60" s="48" t="str">
        <f>IF(C60="", "", 'CVS Bill of Materials'!H58-'CVS Bill of Materials'!H28)</f>
        <v/>
      </c>
      <c r="H60" s="48" t="str">
        <f>IF(D60="", "", 'CVS Bill of Materials'!I58-'CVS Bill of Materials'!I28)</f>
        <v/>
      </c>
      <c r="I60" s="48" t="str">
        <f>IF(E60="", "", 'CVS Bill of Materials'!J58-'CVS Bill of Materials'!J28)</f>
        <v/>
      </c>
      <c r="J60" s="48" t="str">
        <f>IF(F60="", "", 'CVS Bill of Materials'!K58-'CVS Bill of Materials'!K28)</f>
        <v/>
      </c>
      <c r="K60" s="48" t="str">
        <f>IF(G60="", "", 'CVS Bill of Materials'!L58-'CVS Bill of Materials'!L28)</f>
        <v/>
      </c>
      <c r="L60" s="48" t="str">
        <f>IF(H60="", "", 'CVS Bill of Materials'!M58-'CVS Bill of Materials'!M28)</f>
        <v/>
      </c>
      <c r="M60" s="48" t="str">
        <f>IF(I60="", "", 'CVS Bill of Materials'!N58-'CVS Bill of Materials'!N28)</f>
        <v/>
      </c>
      <c r="N60" s="48" t="str">
        <f>IF(J60="", "", 'CVS Bill of Materials'!O58-'CVS Bill of Materials'!O28)</f>
        <v/>
      </c>
      <c r="O60" s="48" t="str">
        <f>IF(K60="", "", 'CVS Bill of Materials'!P58-'CVS Bill of Materials'!P28)</f>
        <v/>
      </c>
      <c r="P60" s="48" t="str">
        <f>IF(L60="", "", 'CVS Bill of Materials'!Q58-'CVS Bill of Materials'!Q28)</f>
        <v/>
      </c>
      <c r="Q60" s="48" t="str">
        <f>IF(M60="", "", 'CVS Bill of Materials'!R58-'CVS Bill of Materials'!R28)</f>
        <v/>
      </c>
      <c r="R60" s="48" t="str">
        <f>IF(N60="", "", 'CVS Bill of Materials'!S58-'CVS Bill of Materials'!S28)</f>
        <v/>
      </c>
      <c r="S60" s="80" t="str">
        <f>IF(A60="","",INDEX('CVS Bill of Materials'!T$40:T$59,MATCH('CVS COST CHANGE ANALYSIS'!A60,'CVS Bill of Materials'!$B$40:$B$59,0)))</f>
        <v/>
      </c>
      <c r="T60" s="74" t="str">
        <f t="shared" si="13"/>
        <v/>
      </c>
      <c r="U60" s="74" t="str">
        <f t="shared" si="14"/>
        <v/>
      </c>
      <c r="V60" s="74" t="str">
        <f t="shared" si="15"/>
        <v/>
      </c>
      <c r="W60" s="74" t="str">
        <f t="shared" si="16"/>
        <v/>
      </c>
      <c r="X60" s="74" t="str">
        <f t="shared" si="17"/>
        <v/>
      </c>
      <c r="Y60" s="74" t="str">
        <f t="shared" si="18"/>
        <v/>
      </c>
      <c r="Z60" s="74" t="str">
        <f t="shared" si="19"/>
        <v/>
      </c>
      <c r="AA60" s="74" t="str">
        <f t="shared" si="20"/>
        <v/>
      </c>
      <c r="AB60" s="74" t="str">
        <f t="shared" si="21"/>
        <v/>
      </c>
      <c r="AC60" s="74" t="str">
        <f t="shared" si="22"/>
        <v/>
      </c>
      <c r="AD60" s="74" t="str">
        <f t="shared" si="23"/>
        <v/>
      </c>
      <c r="AE60" s="74" t="str">
        <f t="shared" si="24"/>
        <v/>
      </c>
    </row>
    <row r="61" spans="1:31" x14ac:dyDescent="0.35">
      <c r="A61" s="70" t="str">
        <f>IF('CVS Bill of Materials'!B59="", "", 'CVS Bill of Materials'!B59)</f>
        <v/>
      </c>
      <c r="B61" s="71" t="str">
        <f>IF($A61="","",INDEX('CVS Bill of Materials'!C$40:C$66,MATCH(A61,'CVS Bill of Materials'!$B$40:$B$66,0)))</f>
        <v/>
      </c>
      <c r="C61" s="71" t="str">
        <f>IF($A61="","",INDEX('CVS Bill of Materials'!D$40:D$66,MATCH(A61,'CVS Bill of Materials'!$B$40:$B$66,0)))</f>
        <v/>
      </c>
      <c r="D61" s="71" t="str">
        <f>IF($A61="","",INDEX('CVS Bill of Materials'!E$40:E$66,MATCH(A61,'CVS Bill of Materials'!$B$40:$B$66,0)))</f>
        <v/>
      </c>
      <c r="E61" s="48" t="str">
        <f>IF(A61="", "", 'CVS Bill of Materials'!F59-'CVS Bill of Materials'!F29)</f>
        <v/>
      </c>
      <c r="F61" s="48" t="str">
        <f>IF(B61="", "", 'CVS Bill of Materials'!G59-'CVS Bill of Materials'!G29)</f>
        <v/>
      </c>
      <c r="G61" s="48" t="str">
        <f>IF(C61="", "", 'CVS Bill of Materials'!H59-'CVS Bill of Materials'!H29)</f>
        <v/>
      </c>
      <c r="H61" s="48" t="str">
        <f>IF(D61="", "", 'CVS Bill of Materials'!I59-'CVS Bill of Materials'!I29)</f>
        <v/>
      </c>
      <c r="I61" s="48" t="str">
        <f>IF(E61="", "", 'CVS Bill of Materials'!J59-'CVS Bill of Materials'!J29)</f>
        <v/>
      </c>
      <c r="J61" s="48" t="str">
        <f>IF(F61="", "", 'CVS Bill of Materials'!K59-'CVS Bill of Materials'!K29)</f>
        <v/>
      </c>
      <c r="K61" s="48" t="str">
        <f>IF(G61="", "", 'CVS Bill of Materials'!L59-'CVS Bill of Materials'!L29)</f>
        <v/>
      </c>
      <c r="L61" s="48" t="str">
        <f>IF(H61="", "", 'CVS Bill of Materials'!M59-'CVS Bill of Materials'!M29)</f>
        <v/>
      </c>
      <c r="M61" s="48" t="str">
        <f>IF(I61="", "", 'CVS Bill of Materials'!N59-'CVS Bill of Materials'!N29)</f>
        <v/>
      </c>
      <c r="N61" s="48" t="str">
        <f>IF(J61="", "", 'CVS Bill of Materials'!O59-'CVS Bill of Materials'!O29)</f>
        <v/>
      </c>
      <c r="O61" s="48" t="str">
        <f>IF(K61="", "", 'CVS Bill of Materials'!P59-'CVS Bill of Materials'!P29)</f>
        <v/>
      </c>
      <c r="P61" s="48" t="str">
        <f>IF(L61="", "", 'CVS Bill of Materials'!Q59-'CVS Bill of Materials'!Q29)</f>
        <v/>
      </c>
      <c r="Q61" s="48" t="str">
        <f>IF(M61="", "", 'CVS Bill of Materials'!R59-'CVS Bill of Materials'!R29)</f>
        <v/>
      </c>
      <c r="R61" s="48" t="str">
        <f>IF(N61="", "", 'CVS Bill of Materials'!S59-'CVS Bill of Materials'!S29)</f>
        <v/>
      </c>
      <c r="S61" s="80" t="str">
        <f>IF(A61="","",INDEX('CVS Bill of Materials'!T$40:T$59,MATCH('CVS COST CHANGE ANALYSIS'!A61,'CVS Bill of Materials'!$B$40:$B$59,0)))</f>
        <v/>
      </c>
      <c r="T61" s="74" t="str">
        <f t="shared" si="13"/>
        <v/>
      </c>
      <c r="U61" s="74" t="str">
        <f t="shared" si="14"/>
        <v/>
      </c>
      <c r="V61" s="74" t="str">
        <f t="shared" si="15"/>
        <v/>
      </c>
      <c r="W61" s="74" t="str">
        <f t="shared" si="16"/>
        <v/>
      </c>
      <c r="X61" s="74" t="str">
        <f t="shared" si="17"/>
        <v/>
      </c>
      <c r="Y61" s="74" t="str">
        <f t="shared" si="18"/>
        <v/>
      </c>
      <c r="Z61" s="74" t="str">
        <f t="shared" si="19"/>
        <v/>
      </c>
      <c r="AA61" s="74" t="str">
        <f t="shared" si="20"/>
        <v/>
      </c>
      <c r="AB61" s="74" t="str">
        <f t="shared" si="21"/>
        <v/>
      </c>
      <c r="AC61" s="74" t="str">
        <f t="shared" si="22"/>
        <v/>
      </c>
      <c r="AD61" s="74" t="str">
        <f t="shared" si="23"/>
        <v/>
      </c>
      <c r="AE61" s="74" t="str">
        <f t="shared" si="24"/>
        <v/>
      </c>
    </row>
    <row r="62" spans="1:31" x14ac:dyDescent="0.35">
      <c r="A62" s="70" t="str">
        <f>IF('CVS Bill of Materials'!B60="", "", 'CVS Bill of Materials'!B60)</f>
        <v/>
      </c>
      <c r="B62" s="71" t="str">
        <f>IF($A62="","",INDEX('CVS Bill of Materials'!C$40:C$66,MATCH(A62,'CVS Bill of Materials'!$B$40:$B$66,0)))</f>
        <v/>
      </c>
      <c r="C62" s="71" t="str">
        <f>IF($A62="","",INDEX('CVS Bill of Materials'!D$40:D$66,MATCH(A62,'CVS Bill of Materials'!$B$40:$B$66,0)))</f>
        <v/>
      </c>
      <c r="D62" s="71" t="str">
        <f>IF($A62="","",INDEX('CVS Bill of Materials'!E$40:E$66,MATCH(A62,'CVS Bill of Materials'!$B$40:$B$66,0)))</f>
        <v/>
      </c>
      <c r="E62" s="48" t="str">
        <f>IF(A62="", "", 'CVS Bill of Materials'!F60-'CVS Bill of Materials'!F30)</f>
        <v/>
      </c>
      <c r="F62" s="48" t="str">
        <f>IF(B62="", "", 'CVS Bill of Materials'!G60-'CVS Bill of Materials'!G30)</f>
        <v/>
      </c>
      <c r="G62" s="48" t="str">
        <f>IF(C62="", "", 'CVS Bill of Materials'!H60-'CVS Bill of Materials'!H30)</f>
        <v/>
      </c>
      <c r="H62" s="48" t="str">
        <f>IF(D62="", "", 'CVS Bill of Materials'!I60-'CVS Bill of Materials'!I30)</f>
        <v/>
      </c>
      <c r="I62" s="48" t="str">
        <f>IF(E62="", "", 'CVS Bill of Materials'!J60-'CVS Bill of Materials'!J30)</f>
        <v/>
      </c>
      <c r="J62" s="48" t="str">
        <f>IF(F62="", "", 'CVS Bill of Materials'!K60-'CVS Bill of Materials'!K30)</f>
        <v/>
      </c>
      <c r="K62" s="48" t="str">
        <f>IF(G62="", "", 'CVS Bill of Materials'!L60-'CVS Bill of Materials'!L30)</f>
        <v/>
      </c>
      <c r="L62" s="48" t="str">
        <f>IF(H62="", "", 'CVS Bill of Materials'!M60-'CVS Bill of Materials'!M30)</f>
        <v/>
      </c>
      <c r="M62" s="48" t="str">
        <f>IF(I62="", "", 'CVS Bill of Materials'!N60-'CVS Bill of Materials'!N30)</f>
        <v/>
      </c>
      <c r="N62" s="48" t="str">
        <f>IF(J62="", "", 'CVS Bill of Materials'!O60-'CVS Bill of Materials'!O30)</f>
        <v/>
      </c>
      <c r="O62" s="48" t="str">
        <f>IF(K62="", "", 'CVS Bill of Materials'!P60-'CVS Bill of Materials'!P30)</f>
        <v/>
      </c>
      <c r="P62" s="48" t="str">
        <f>IF(L62="", "", 'CVS Bill of Materials'!Q60-'CVS Bill of Materials'!Q30)</f>
        <v/>
      </c>
      <c r="Q62" s="48" t="str">
        <f>IF(M62="", "", 'CVS Bill of Materials'!R60-'CVS Bill of Materials'!R30)</f>
        <v/>
      </c>
      <c r="R62" s="48" t="str">
        <f>IF(N62="", "", 'CVS Bill of Materials'!S60-'CVS Bill of Materials'!S30)</f>
        <v/>
      </c>
      <c r="S62" s="80" t="str">
        <f>IF(A62="","",INDEX('CVS Bill of Materials'!T$40:T$59,MATCH('CVS COST CHANGE ANALYSIS'!A62,'CVS Bill of Materials'!$B$40:$B$59,0)))</f>
        <v/>
      </c>
      <c r="T62" s="74" t="str">
        <f t="shared" si="13"/>
        <v/>
      </c>
      <c r="U62" s="74" t="str">
        <f t="shared" si="14"/>
        <v/>
      </c>
      <c r="V62" s="74" t="str">
        <f t="shared" si="15"/>
        <v/>
      </c>
      <c r="W62" s="74" t="str">
        <f t="shared" si="16"/>
        <v/>
      </c>
      <c r="X62" s="74" t="str">
        <f t="shared" si="17"/>
        <v/>
      </c>
      <c r="Y62" s="74" t="str">
        <f t="shared" si="18"/>
        <v/>
      </c>
      <c r="Z62" s="74" t="str">
        <f t="shared" si="19"/>
        <v/>
      </c>
      <c r="AA62" s="74" t="str">
        <f t="shared" si="20"/>
        <v/>
      </c>
      <c r="AB62" s="74" t="str">
        <f t="shared" si="21"/>
        <v/>
      </c>
      <c r="AC62" s="74" t="str">
        <f t="shared" si="22"/>
        <v/>
      </c>
      <c r="AD62" s="74" t="str">
        <f t="shared" si="23"/>
        <v/>
      </c>
      <c r="AE62" s="74" t="str">
        <f t="shared" si="24"/>
        <v/>
      </c>
    </row>
    <row r="63" spans="1:31" x14ac:dyDescent="0.35">
      <c r="A63" s="70" t="str">
        <f>IF('CVS Bill of Materials'!B61="", "", 'CVS Bill of Materials'!B61)</f>
        <v/>
      </c>
      <c r="B63" s="71" t="str">
        <f>IF($A63="","",INDEX('CVS Bill of Materials'!C$40:C$66,MATCH(A63,'CVS Bill of Materials'!$B$40:$B$66,0)))</f>
        <v/>
      </c>
      <c r="C63" s="71" t="str">
        <f>IF($A63="","",INDEX('CVS Bill of Materials'!D$40:D$66,MATCH(A63,'CVS Bill of Materials'!$B$40:$B$66,0)))</f>
        <v/>
      </c>
      <c r="D63" s="71" t="str">
        <f>IF($A63="","",INDEX('CVS Bill of Materials'!E$40:E$66,MATCH(A63,'CVS Bill of Materials'!$B$40:$B$66,0)))</f>
        <v/>
      </c>
      <c r="E63" s="48" t="str">
        <f>IF(A63="", "", 'CVS Bill of Materials'!F61-'CVS Bill of Materials'!F31)</f>
        <v/>
      </c>
      <c r="F63" s="48" t="str">
        <f>IF(B63="", "", 'CVS Bill of Materials'!G61-'CVS Bill of Materials'!G31)</f>
        <v/>
      </c>
      <c r="G63" s="48" t="str">
        <f>IF(C63="", "", 'CVS Bill of Materials'!H61-'CVS Bill of Materials'!H31)</f>
        <v/>
      </c>
      <c r="H63" s="48" t="str">
        <f>IF(D63="", "", 'CVS Bill of Materials'!I61-'CVS Bill of Materials'!I31)</f>
        <v/>
      </c>
      <c r="I63" s="48" t="str">
        <f>IF(E63="", "", 'CVS Bill of Materials'!J61-'CVS Bill of Materials'!J31)</f>
        <v/>
      </c>
      <c r="J63" s="48" t="str">
        <f>IF(F63="", "", 'CVS Bill of Materials'!K61-'CVS Bill of Materials'!K31)</f>
        <v/>
      </c>
      <c r="K63" s="48" t="str">
        <f>IF(G63="", "", 'CVS Bill of Materials'!L61-'CVS Bill of Materials'!L31)</f>
        <v/>
      </c>
      <c r="L63" s="48" t="str">
        <f>IF(H63="", "", 'CVS Bill of Materials'!M61-'CVS Bill of Materials'!M31)</f>
        <v/>
      </c>
      <c r="M63" s="48" t="str">
        <f>IF(I63="", "", 'CVS Bill of Materials'!N61-'CVS Bill of Materials'!N31)</f>
        <v/>
      </c>
      <c r="N63" s="48" t="str">
        <f>IF(J63="", "", 'CVS Bill of Materials'!O61-'CVS Bill of Materials'!O31)</f>
        <v/>
      </c>
      <c r="O63" s="48" t="str">
        <f>IF(K63="", "", 'CVS Bill of Materials'!P61-'CVS Bill of Materials'!P31)</f>
        <v/>
      </c>
      <c r="P63" s="48" t="str">
        <f>IF(L63="", "", 'CVS Bill of Materials'!Q61-'CVS Bill of Materials'!Q31)</f>
        <v/>
      </c>
      <c r="Q63" s="48" t="str">
        <f>IF(M63="", "", 'CVS Bill of Materials'!R61-'CVS Bill of Materials'!R31)</f>
        <v/>
      </c>
      <c r="R63" s="48" t="str">
        <f>IF(N63="", "", 'CVS Bill of Materials'!S61-'CVS Bill of Materials'!S31)</f>
        <v/>
      </c>
      <c r="S63" s="80" t="str">
        <f>IF(A63="","",INDEX('CVS Bill of Materials'!T$40:T$59,MATCH('CVS COST CHANGE ANALYSIS'!A63,'CVS Bill of Materials'!$B$40:$B$59,0)))</f>
        <v/>
      </c>
      <c r="T63" s="74" t="str">
        <f t="shared" si="13"/>
        <v/>
      </c>
      <c r="U63" s="74" t="str">
        <f t="shared" si="14"/>
        <v/>
      </c>
      <c r="V63" s="74" t="str">
        <f t="shared" si="15"/>
        <v/>
      </c>
      <c r="W63" s="74" t="str">
        <f t="shared" si="16"/>
        <v/>
      </c>
      <c r="X63" s="74" t="str">
        <f t="shared" si="17"/>
        <v/>
      </c>
      <c r="Y63" s="74" t="str">
        <f t="shared" si="18"/>
        <v/>
      </c>
      <c r="Z63" s="74" t="str">
        <f t="shared" si="19"/>
        <v/>
      </c>
      <c r="AA63" s="74" t="str">
        <f t="shared" si="20"/>
        <v/>
      </c>
      <c r="AB63" s="74" t="str">
        <f t="shared" si="21"/>
        <v/>
      </c>
      <c r="AC63" s="74" t="str">
        <f t="shared" si="22"/>
        <v/>
      </c>
      <c r="AD63" s="74" t="str">
        <f t="shared" si="23"/>
        <v/>
      </c>
      <c r="AE63" s="74" t="str">
        <f t="shared" si="24"/>
        <v/>
      </c>
    </row>
    <row r="64" spans="1:31" x14ac:dyDescent="0.35">
      <c r="A64" s="70" t="str">
        <f>IF('CVS Bill of Materials'!B62="", "", 'CVS Bill of Materials'!B62)</f>
        <v/>
      </c>
      <c r="B64" s="71" t="str">
        <f>IF($A64="","",INDEX('CVS Bill of Materials'!C$40:C$66,MATCH(A64,'CVS Bill of Materials'!$B$40:$B$66,0)))</f>
        <v/>
      </c>
      <c r="C64" s="71" t="str">
        <f>IF($A64="","",INDEX('CVS Bill of Materials'!D$40:D$66,MATCH(A64,'CVS Bill of Materials'!$B$40:$B$66,0)))</f>
        <v/>
      </c>
      <c r="D64" s="71" t="str">
        <f>IF($A64="","",INDEX('CVS Bill of Materials'!E$40:E$66,MATCH(A64,'CVS Bill of Materials'!$B$40:$B$66,0)))</f>
        <v/>
      </c>
      <c r="E64" s="48" t="str">
        <f>IF(A64="", "", 'CVS Bill of Materials'!F62-'CVS Bill of Materials'!F32)</f>
        <v/>
      </c>
      <c r="F64" s="48" t="str">
        <f>IF(B64="", "", 'CVS Bill of Materials'!G62-'CVS Bill of Materials'!G32)</f>
        <v/>
      </c>
      <c r="G64" s="48" t="str">
        <f>IF(C64="", "", 'CVS Bill of Materials'!H62-'CVS Bill of Materials'!H32)</f>
        <v/>
      </c>
      <c r="H64" s="48" t="str">
        <f>IF(D64="", "", 'CVS Bill of Materials'!I62-'CVS Bill of Materials'!I32)</f>
        <v/>
      </c>
      <c r="I64" s="48" t="str">
        <f>IF(E64="", "", 'CVS Bill of Materials'!J62-'CVS Bill of Materials'!J32)</f>
        <v/>
      </c>
      <c r="J64" s="48" t="str">
        <f>IF(F64="", "", 'CVS Bill of Materials'!K62-'CVS Bill of Materials'!K32)</f>
        <v/>
      </c>
      <c r="K64" s="48" t="str">
        <f>IF(G64="", "", 'CVS Bill of Materials'!L62-'CVS Bill of Materials'!L32)</f>
        <v/>
      </c>
      <c r="L64" s="48" t="str">
        <f>IF(H64="", "", 'CVS Bill of Materials'!M62-'CVS Bill of Materials'!M32)</f>
        <v/>
      </c>
      <c r="M64" s="48" t="str">
        <f>IF(I64="", "", 'CVS Bill of Materials'!N62-'CVS Bill of Materials'!N32)</f>
        <v/>
      </c>
      <c r="N64" s="48" t="str">
        <f>IF(J64="", "", 'CVS Bill of Materials'!O62-'CVS Bill of Materials'!O32)</f>
        <v/>
      </c>
      <c r="O64" s="48" t="str">
        <f>IF(K64="", "", 'CVS Bill of Materials'!P62-'CVS Bill of Materials'!P32)</f>
        <v/>
      </c>
      <c r="P64" s="48" t="str">
        <f>IF(L64="", "", 'CVS Bill of Materials'!Q62-'CVS Bill of Materials'!Q32)</f>
        <v/>
      </c>
      <c r="Q64" s="48" t="str">
        <f>IF(M64="", "", 'CVS Bill of Materials'!R62-'CVS Bill of Materials'!R32)</f>
        <v/>
      </c>
      <c r="R64" s="48" t="str">
        <f>IF(N64="", "", 'CVS Bill of Materials'!S62-'CVS Bill of Materials'!S32)</f>
        <v/>
      </c>
      <c r="S64" s="80" t="str">
        <f>IF(A64="","",INDEX('CVS Bill of Materials'!T$40:T$59,MATCH('CVS COST CHANGE ANALYSIS'!A64,'CVS Bill of Materials'!$B$40:$B$59,0)))</f>
        <v/>
      </c>
      <c r="T64" s="74" t="str">
        <f t="shared" si="13"/>
        <v/>
      </c>
      <c r="U64" s="74" t="str">
        <f t="shared" si="14"/>
        <v/>
      </c>
      <c r="V64" s="74" t="str">
        <f t="shared" si="15"/>
        <v/>
      </c>
      <c r="W64" s="74" t="str">
        <f t="shared" si="16"/>
        <v/>
      </c>
      <c r="X64" s="74" t="str">
        <f t="shared" si="17"/>
        <v/>
      </c>
      <c r="Y64" s="74" t="str">
        <f t="shared" si="18"/>
        <v/>
      </c>
      <c r="Z64" s="74" t="str">
        <f t="shared" si="19"/>
        <v/>
      </c>
      <c r="AA64" s="74" t="str">
        <f t="shared" si="20"/>
        <v/>
      </c>
      <c r="AB64" s="74" t="str">
        <f t="shared" si="21"/>
        <v/>
      </c>
      <c r="AC64" s="74" t="str">
        <f t="shared" si="22"/>
        <v/>
      </c>
      <c r="AD64" s="74" t="str">
        <f t="shared" si="23"/>
        <v/>
      </c>
      <c r="AE64" s="74" t="str">
        <f t="shared" si="24"/>
        <v/>
      </c>
    </row>
    <row r="65" spans="1:31" x14ac:dyDescent="0.35">
      <c r="A65" s="70" t="str">
        <f>IF('CVS Bill of Materials'!B63="", "", 'CVS Bill of Materials'!B63)</f>
        <v/>
      </c>
      <c r="B65" s="71" t="str">
        <f>IF($A65="","",INDEX('CVS Bill of Materials'!C$40:C$66,MATCH(A65,'CVS Bill of Materials'!$B$40:$B$66,0)))</f>
        <v/>
      </c>
      <c r="C65" s="71" t="str">
        <f>IF($A65="","",INDEX('CVS Bill of Materials'!D$40:D$66,MATCH(A65,'CVS Bill of Materials'!$B$40:$B$66,0)))</f>
        <v/>
      </c>
      <c r="D65" s="71" t="str">
        <f>IF($A65="","",INDEX('CVS Bill of Materials'!E$40:E$66,MATCH(A65,'CVS Bill of Materials'!$B$40:$B$66,0)))</f>
        <v/>
      </c>
      <c r="E65" s="48" t="str">
        <f>IF(A65="", "", 'CVS Bill of Materials'!F63-'CVS Bill of Materials'!F33)</f>
        <v/>
      </c>
      <c r="F65" s="48" t="str">
        <f>IF(B65="", "", 'CVS Bill of Materials'!G63-'CVS Bill of Materials'!G33)</f>
        <v/>
      </c>
      <c r="G65" s="48" t="str">
        <f>IF(C65="", "", 'CVS Bill of Materials'!H63-'CVS Bill of Materials'!H33)</f>
        <v/>
      </c>
      <c r="H65" s="48" t="str">
        <f>IF(D65="", "", 'CVS Bill of Materials'!I63-'CVS Bill of Materials'!I33)</f>
        <v/>
      </c>
      <c r="I65" s="48" t="str">
        <f>IF(E65="", "", 'CVS Bill of Materials'!J63-'CVS Bill of Materials'!J33)</f>
        <v/>
      </c>
      <c r="J65" s="48" t="str">
        <f>IF(F65="", "", 'CVS Bill of Materials'!K63-'CVS Bill of Materials'!K33)</f>
        <v/>
      </c>
      <c r="K65" s="48" t="str">
        <f>IF(G65="", "", 'CVS Bill of Materials'!L63-'CVS Bill of Materials'!L33)</f>
        <v/>
      </c>
      <c r="L65" s="48" t="str">
        <f>IF(H65="", "", 'CVS Bill of Materials'!M63-'CVS Bill of Materials'!M33)</f>
        <v/>
      </c>
      <c r="M65" s="48" t="str">
        <f>IF(I65="", "", 'CVS Bill of Materials'!N63-'CVS Bill of Materials'!N33)</f>
        <v/>
      </c>
      <c r="N65" s="48" t="str">
        <f>IF(J65="", "", 'CVS Bill of Materials'!O63-'CVS Bill of Materials'!O33)</f>
        <v/>
      </c>
      <c r="O65" s="48" t="str">
        <f>IF(K65="", "", 'CVS Bill of Materials'!P63-'CVS Bill of Materials'!P33)</f>
        <v/>
      </c>
      <c r="P65" s="48" t="str">
        <f>IF(L65="", "", 'CVS Bill of Materials'!Q63-'CVS Bill of Materials'!Q33)</f>
        <v/>
      </c>
      <c r="Q65" s="48" t="str">
        <f>IF(M65="", "", 'CVS Bill of Materials'!R63-'CVS Bill of Materials'!R33)</f>
        <v/>
      </c>
      <c r="R65" s="48" t="str">
        <f>IF(N65="", "", 'CVS Bill of Materials'!S63-'CVS Bill of Materials'!S33)</f>
        <v/>
      </c>
      <c r="S65" s="80" t="str">
        <f>IF(A65="","",INDEX('CVS Bill of Materials'!T$40:T$59,MATCH('CVS COST CHANGE ANALYSIS'!A65,'CVS Bill of Materials'!$B$40:$B$59,0)))</f>
        <v/>
      </c>
      <c r="T65" s="74" t="str">
        <f t="shared" si="13"/>
        <v/>
      </c>
      <c r="U65" s="74" t="str">
        <f t="shared" si="14"/>
        <v/>
      </c>
      <c r="V65" s="74" t="str">
        <f t="shared" si="15"/>
        <v/>
      </c>
      <c r="W65" s="74" t="str">
        <f t="shared" si="16"/>
        <v/>
      </c>
      <c r="X65" s="74" t="str">
        <f t="shared" si="17"/>
        <v/>
      </c>
      <c r="Y65" s="74" t="str">
        <f t="shared" si="18"/>
        <v/>
      </c>
      <c r="Z65" s="74" t="str">
        <f t="shared" si="19"/>
        <v/>
      </c>
      <c r="AA65" s="74" t="str">
        <f t="shared" si="20"/>
        <v/>
      </c>
      <c r="AB65" s="74" t="str">
        <f t="shared" si="21"/>
        <v/>
      </c>
      <c r="AC65" s="74" t="str">
        <f t="shared" si="22"/>
        <v/>
      </c>
      <c r="AD65" s="74" t="str">
        <f t="shared" si="23"/>
        <v/>
      </c>
      <c r="AE65" s="74" t="str">
        <f t="shared" si="24"/>
        <v/>
      </c>
    </row>
    <row r="66" spans="1:31" x14ac:dyDescent="0.35">
      <c r="A66" s="70" t="str">
        <f>IF('CVS Bill of Materials'!B64="", "", 'CVS Bill of Materials'!B64)</f>
        <v/>
      </c>
      <c r="B66" s="71" t="str">
        <f>IF($A66="","",INDEX('CVS Bill of Materials'!C$40:C$66,MATCH(A66,'CVS Bill of Materials'!$B$40:$B$66,0)))</f>
        <v/>
      </c>
      <c r="C66" s="71" t="str">
        <f>IF($A66="","",INDEX('CVS Bill of Materials'!D$40:D$66,MATCH(A66,'CVS Bill of Materials'!$B$40:$B$66,0)))</f>
        <v/>
      </c>
      <c r="D66" s="71" t="str">
        <f>IF($A66="","",INDEX('CVS Bill of Materials'!E$40:E$66,MATCH(A66,'CVS Bill of Materials'!$B$40:$B$66,0)))</f>
        <v/>
      </c>
      <c r="E66" s="48" t="str">
        <f>IF(A66="", "", 'CVS Bill of Materials'!F64-'CVS Bill of Materials'!F34)</f>
        <v/>
      </c>
      <c r="F66" s="48" t="str">
        <f>IF(B66="", "", 'CVS Bill of Materials'!G64-'CVS Bill of Materials'!G34)</f>
        <v/>
      </c>
      <c r="G66" s="48" t="str">
        <f>IF(C66="", "", 'CVS Bill of Materials'!H64-'CVS Bill of Materials'!H34)</f>
        <v/>
      </c>
      <c r="H66" s="48" t="str">
        <f>IF(D66="", "", 'CVS Bill of Materials'!I64-'CVS Bill of Materials'!I34)</f>
        <v/>
      </c>
      <c r="I66" s="48" t="str">
        <f>IF(E66="", "", 'CVS Bill of Materials'!J64-'CVS Bill of Materials'!J34)</f>
        <v/>
      </c>
      <c r="J66" s="48" t="str">
        <f>IF(F66="", "", 'CVS Bill of Materials'!K64-'CVS Bill of Materials'!K34)</f>
        <v/>
      </c>
      <c r="K66" s="48" t="str">
        <f>IF(G66="", "", 'CVS Bill of Materials'!L64-'CVS Bill of Materials'!L34)</f>
        <v/>
      </c>
      <c r="L66" s="48" t="str">
        <f>IF(H66="", "", 'CVS Bill of Materials'!M64-'CVS Bill of Materials'!M34)</f>
        <v/>
      </c>
      <c r="M66" s="48" t="str">
        <f>IF(I66="", "", 'CVS Bill of Materials'!N64-'CVS Bill of Materials'!N34)</f>
        <v/>
      </c>
      <c r="N66" s="48" t="str">
        <f>IF(J66="", "", 'CVS Bill of Materials'!O64-'CVS Bill of Materials'!O34)</f>
        <v/>
      </c>
      <c r="O66" s="48" t="str">
        <f>IF(K66="", "", 'CVS Bill of Materials'!P64-'CVS Bill of Materials'!P34)</f>
        <v/>
      </c>
      <c r="P66" s="48" t="str">
        <f>IF(L66="", "", 'CVS Bill of Materials'!Q64-'CVS Bill of Materials'!Q34)</f>
        <v/>
      </c>
      <c r="Q66" s="48" t="str">
        <f>IF(M66="", "", 'CVS Bill of Materials'!R64-'CVS Bill of Materials'!R34)</f>
        <v/>
      </c>
      <c r="R66" s="48" t="str">
        <f>IF(N66="", "", 'CVS Bill of Materials'!S64-'CVS Bill of Materials'!S34)</f>
        <v/>
      </c>
      <c r="S66" s="80" t="str">
        <f>IF(A66="","",INDEX('CVS Bill of Materials'!T$40:T$59,MATCH('CVS COST CHANGE ANALYSIS'!A66,'CVS Bill of Materials'!$B$40:$B$59,0)))</f>
        <v/>
      </c>
      <c r="T66" s="74" t="str">
        <f t="shared" si="13"/>
        <v/>
      </c>
      <c r="U66" s="74" t="str">
        <f t="shared" si="14"/>
        <v/>
      </c>
      <c r="V66" s="74" t="str">
        <f t="shared" si="15"/>
        <v/>
      </c>
      <c r="W66" s="74" t="str">
        <f t="shared" si="16"/>
        <v/>
      </c>
      <c r="X66" s="74" t="str">
        <f t="shared" si="17"/>
        <v/>
      </c>
      <c r="Y66" s="74" t="str">
        <f t="shared" si="18"/>
        <v/>
      </c>
      <c r="Z66" s="74" t="str">
        <f t="shared" si="19"/>
        <v/>
      </c>
      <c r="AA66" s="74" t="str">
        <f t="shared" si="20"/>
        <v/>
      </c>
      <c r="AB66" s="74" t="str">
        <f t="shared" si="21"/>
        <v/>
      </c>
      <c r="AC66" s="74" t="str">
        <f t="shared" si="22"/>
        <v/>
      </c>
      <c r="AD66" s="74" t="str">
        <f t="shared" si="23"/>
        <v/>
      </c>
      <c r="AE66" s="74" t="str">
        <f t="shared" si="24"/>
        <v/>
      </c>
    </row>
    <row r="67" spans="1:31" x14ac:dyDescent="0.35">
      <c r="A67" s="70" t="str">
        <f>IF('CVS Bill of Materials'!B65="", "", 'CVS Bill of Materials'!B65)</f>
        <v/>
      </c>
      <c r="B67" s="71" t="str">
        <f>IF($A67="","",INDEX('CVS Bill of Materials'!C$40:C$66,MATCH(A67,'CVS Bill of Materials'!$B$40:$B$66,0)))</f>
        <v/>
      </c>
      <c r="C67" s="71" t="str">
        <f>IF($A67="","",INDEX('CVS Bill of Materials'!D$40:D$66,MATCH(A67,'CVS Bill of Materials'!$B$40:$B$66,0)))</f>
        <v/>
      </c>
      <c r="D67" s="71" t="str">
        <f>IF($A67="","",INDEX('CVS Bill of Materials'!E$40:E$66,MATCH(A67,'CVS Bill of Materials'!$B$40:$B$66,0)))</f>
        <v/>
      </c>
      <c r="E67" s="48" t="str">
        <f>IF(A67="", "", 'CVS Bill of Materials'!F65-'CVS Bill of Materials'!F35)</f>
        <v/>
      </c>
      <c r="F67" s="48" t="str">
        <f>IF(B67="", "", 'CVS Bill of Materials'!G65-'CVS Bill of Materials'!G35)</f>
        <v/>
      </c>
      <c r="G67" s="48" t="str">
        <f>IF(C67="", "", 'CVS Bill of Materials'!H65-'CVS Bill of Materials'!H35)</f>
        <v/>
      </c>
      <c r="H67" s="48" t="str">
        <f>IF(D67="", "", 'CVS Bill of Materials'!I65-'CVS Bill of Materials'!I35)</f>
        <v/>
      </c>
      <c r="I67" s="48" t="str">
        <f>IF(E67="", "", 'CVS Bill of Materials'!J65-'CVS Bill of Materials'!J35)</f>
        <v/>
      </c>
      <c r="J67" s="48" t="str">
        <f>IF(F67="", "", 'CVS Bill of Materials'!K65-'CVS Bill of Materials'!K35)</f>
        <v/>
      </c>
      <c r="K67" s="48" t="str">
        <f>IF(G67="", "", 'CVS Bill of Materials'!L65-'CVS Bill of Materials'!L35)</f>
        <v/>
      </c>
      <c r="L67" s="48" t="str">
        <f>IF(H67="", "", 'CVS Bill of Materials'!M65-'CVS Bill of Materials'!M35)</f>
        <v/>
      </c>
      <c r="M67" s="48" t="str">
        <f>IF(I67="", "", 'CVS Bill of Materials'!N65-'CVS Bill of Materials'!N35)</f>
        <v/>
      </c>
      <c r="N67" s="48" t="str">
        <f>IF(J67="", "", 'CVS Bill of Materials'!O65-'CVS Bill of Materials'!O35)</f>
        <v/>
      </c>
      <c r="O67" s="48" t="str">
        <f>IF(K67="", "", 'CVS Bill of Materials'!P65-'CVS Bill of Materials'!P35)</f>
        <v/>
      </c>
      <c r="P67" s="48" t="str">
        <f>IF(L67="", "", 'CVS Bill of Materials'!Q65-'CVS Bill of Materials'!Q35)</f>
        <v/>
      </c>
      <c r="Q67" s="48" t="str">
        <f>IF(M67="", "", 'CVS Bill of Materials'!R65-'CVS Bill of Materials'!R35)</f>
        <v/>
      </c>
      <c r="R67" s="48" t="str">
        <f>IF(N67="", "", 'CVS Bill of Materials'!S65-'CVS Bill of Materials'!S35)</f>
        <v/>
      </c>
      <c r="S67" s="80" t="str">
        <f>IF(A67="","",INDEX('CVS Bill of Materials'!T$40:T$59,MATCH('CVS COST CHANGE ANALYSIS'!A67,'CVS Bill of Materials'!$B$40:$B$59,0)))</f>
        <v/>
      </c>
      <c r="T67" s="74" t="str">
        <f t="shared" si="13"/>
        <v/>
      </c>
      <c r="U67" s="74" t="str">
        <f t="shared" si="14"/>
        <v/>
      </c>
      <c r="V67" s="74" t="str">
        <f t="shared" si="15"/>
        <v/>
      </c>
      <c r="W67" s="74" t="str">
        <f t="shared" si="16"/>
        <v/>
      </c>
      <c r="X67" s="74" t="str">
        <f t="shared" si="17"/>
        <v/>
      </c>
      <c r="Y67" s="74" t="str">
        <f t="shared" si="18"/>
        <v/>
      </c>
      <c r="Z67" s="74" t="str">
        <f t="shared" si="19"/>
        <v/>
      </c>
      <c r="AA67" s="74" t="str">
        <f t="shared" si="20"/>
        <v/>
      </c>
      <c r="AB67" s="74" t="str">
        <f t="shared" si="21"/>
        <v/>
      </c>
      <c r="AC67" s="74" t="str">
        <f t="shared" si="22"/>
        <v/>
      </c>
      <c r="AD67" s="74" t="str">
        <f t="shared" si="23"/>
        <v/>
      </c>
      <c r="AE67" s="74" t="str">
        <f t="shared" si="24"/>
        <v/>
      </c>
    </row>
    <row r="68" spans="1:31" x14ac:dyDescent="0.35">
      <c r="A68" s="70" t="str">
        <f>IF('CVS Bill of Materials'!B66="", "", 'CVS Bill of Materials'!B66)</f>
        <v/>
      </c>
      <c r="B68" s="71" t="str">
        <f>IF($A68="","",INDEX('CVS Bill of Materials'!C$40:C$66,MATCH(A68,'CVS Bill of Materials'!$B$40:$B$66,0)))</f>
        <v/>
      </c>
      <c r="C68" s="71" t="str">
        <f>IF($A68="","",INDEX('CVS Bill of Materials'!D$40:D$66,MATCH(A68,'CVS Bill of Materials'!$B$40:$B$66,0)))</f>
        <v/>
      </c>
      <c r="D68" s="71" t="str">
        <f>IF($A68="","",INDEX('CVS Bill of Materials'!E$40:E$66,MATCH(A68,'CVS Bill of Materials'!$B$40:$B$66,0)))</f>
        <v/>
      </c>
      <c r="E68" s="48" t="str">
        <f>IF(A68="", "", 'CVS Bill of Materials'!F66-'CVS Bill of Materials'!F36)</f>
        <v/>
      </c>
      <c r="F68" s="48" t="str">
        <f>IF(B68="", "", 'CVS Bill of Materials'!G66-'CVS Bill of Materials'!G36)</f>
        <v/>
      </c>
      <c r="G68" s="48" t="str">
        <f>IF(C68="", "", 'CVS Bill of Materials'!H66-'CVS Bill of Materials'!H36)</f>
        <v/>
      </c>
      <c r="H68" s="48" t="str">
        <f>IF(D68="", "", 'CVS Bill of Materials'!I66-'CVS Bill of Materials'!I36)</f>
        <v/>
      </c>
      <c r="I68" s="48" t="str">
        <f>IF(E68="", "", 'CVS Bill of Materials'!J66-'CVS Bill of Materials'!J36)</f>
        <v/>
      </c>
      <c r="J68" s="48" t="str">
        <f>IF(F68="", "", 'CVS Bill of Materials'!K66-'CVS Bill of Materials'!K36)</f>
        <v/>
      </c>
      <c r="K68" s="48" t="str">
        <f>IF(G68="", "", 'CVS Bill of Materials'!L66-'CVS Bill of Materials'!L36)</f>
        <v/>
      </c>
      <c r="L68" s="48" t="str">
        <f>IF(H68="", "", 'CVS Bill of Materials'!M66-'CVS Bill of Materials'!M36)</f>
        <v/>
      </c>
      <c r="M68" s="48" t="str">
        <f>IF(I68="", "", 'CVS Bill of Materials'!N66-'CVS Bill of Materials'!N36)</f>
        <v/>
      </c>
      <c r="N68" s="48" t="str">
        <f>IF(J68="", "", 'CVS Bill of Materials'!O66-'CVS Bill of Materials'!O36)</f>
        <v/>
      </c>
      <c r="O68" s="48" t="str">
        <f>IF(K68="", "", 'CVS Bill of Materials'!P66-'CVS Bill of Materials'!P36)</f>
        <v/>
      </c>
      <c r="P68" s="48" t="str">
        <f>IF(L68="", "", 'CVS Bill of Materials'!Q66-'CVS Bill of Materials'!Q36)</f>
        <v/>
      </c>
      <c r="Q68" s="48" t="str">
        <f>IF(M68="", "", 'CVS Bill of Materials'!R66-'CVS Bill of Materials'!R36)</f>
        <v/>
      </c>
      <c r="R68" s="48" t="str">
        <f>IF(N68="", "", 'CVS Bill of Materials'!S66-'CVS Bill of Materials'!S36)</f>
        <v/>
      </c>
      <c r="S68" s="80" t="str">
        <f>IF(A68="","",INDEX('CVS Bill of Materials'!T$40:T$59,MATCH('CVS COST CHANGE ANALYSIS'!A68,'CVS Bill of Materials'!$B$40:$B$59,0)))</f>
        <v/>
      </c>
      <c r="T68" s="74" t="str">
        <f t="shared" si="13"/>
        <v/>
      </c>
      <c r="U68" s="74" t="str">
        <f t="shared" si="14"/>
        <v/>
      </c>
      <c r="V68" s="74" t="str">
        <f t="shared" si="15"/>
        <v/>
      </c>
      <c r="W68" s="74" t="str">
        <f t="shared" si="16"/>
        <v/>
      </c>
      <c r="X68" s="74" t="str">
        <f t="shared" si="17"/>
        <v/>
      </c>
      <c r="Y68" s="74" t="str">
        <f t="shared" si="18"/>
        <v/>
      </c>
      <c r="Z68" s="74" t="str">
        <f t="shared" si="19"/>
        <v/>
      </c>
      <c r="AA68" s="74" t="str">
        <f t="shared" si="20"/>
        <v/>
      </c>
      <c r="AB68" s="74" t="str">
        <f t="shared" si="21"/>
        <v/>
      </c>
      <c r="AC68" s="74" t="str">
        <f t="shared" si="22"/>
        <v/>
      </c>
      <c r="AD68" s="74" t="str">
        <f t="shared" si="23"/>
        <v/>
      </c>
      <c r="AE68" s="74" t="str">
        <f t="shared" si="24"/>
        <v/>
      </c>
    </row>
  </sheetData>
  <sheetProtection algorithmName="SHA-512" hashValue="VPowGrsFn2J9Oi16amlJnHCopOphvABwCrAbBKy2vr1CIAs5OumSRuXvvNzaKUInzY7SwZPPqvXgWz52AmIAjA==" saltValue="2sMVTq3cMRyWHdoH410hpw==" spinCount="100000" sheet="1" objects="1" scenarios="1" autoFilter="0" pivotTables="0"/>
  <mergeCells count="18">
    <mergeCell ref="C1:R6"/>
    <mergeCell ref="Q40:S40"/>
    <mergeCell ref="Q10:R10"/>
    <mergeCell ref="F7:H7"/>
    <mergeCell ref="I7:M7"/>
    <mergeCell ref="E40:G40"/>
    <mergeCell ref="H40:K40"/>
    <mergeCell ref="M40:P40"/>
    <mergeCell ref="E10:G10"/>
    <mergeCell ref="H10:K10"/>
    <mergeCell ref="M10:P10"/>
    <mergeCell ref="A10:D10"/>
    <mergeCell ref="A40:D40"/>
    <mergeCell ref="T40:V40"/>
    <mergeCell ref="W40:Z40"/>
    <mergeCell ref="AB40:AE40"/>
    <mergeCell ref="A39:AE39"/>
    <mergeCell ref="A9:R9"/>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38C5B-671C-44FA-8EC3-059DEF0C1191}">
  <sheetPr>
    <tabColor theme="9" tint="0.39997558519241921"/>
  </sheetPr>
  <dimension ref="A1:O19"/>
  <sheetViews>
    <sheetView showGridLines="0" workbookViewId="0">
      <selection activeCell="A18" sqref="A18"/>
    </sheetView>
  </sheetViews>
  <sheetFormatPr defaultRowHeight="14.5" x14ac:dyDescent="0.35"/>
  <cols>
    <col min="1" max="2" width="13.36328125" style="56" customWidth="1"/>
    <col min="3" max="3" width="13.36328125" style="55" customWidth="1"/>
    <col min="4" max="4" width="11.26953125" customWidth="1"/>
    <col min="5" max="5" width="25.1796875" customWidth="1"/>
    <col min="6" max="6" width="8.54296875" bestFit="1" customWidth="1"/>
    <col min="7" max="7" width="10.36328125" customWidth="1"/>
    <col min="8" max="8" width="10.90625" customWidth="1"/>
    <col min="9" max="9" width="11.90625" customWidth="1"/>
    <col min="10" max="11" width="10.90625" style="55" customWidth="1"/>
    <col min="12" max="12" width="16.90625" customWidth="1"/>
    <col min="13" max="14" width="14.453125" style="85" customWidth="1"/>
    <col min="15" max="15" width="44.36328125" customWidth="1"/>
  </cols>
  <sheetData>
    <row r="1" spans="1:15" ht="44" thickBot="1" x14ac:dyDescent="0.4">
      <c r="A1" s="22" t="s">
        <v>155</v>
      </c>
      <c r="B1" s="22" t="s">
        <v>142</v>
      </c>
      <c r="C1" s="22" t="s">
        <v>138</v>
      </c>
      <c r="D1" s="69" t="s">
        <v>1</v>
      </c>
      <c r="E1" s="22" t="s">
        <v>2</v>
      </c>
      <c r="F1" s="22" t="s">
        <v>3</v>
      </c>
      <c r="G1" s="86" t="s">
        <v>13</v>
      </c>
      <c r="H1" s="86" t="s">
        <v>120</v>
      </c>
      <c r="I1" s="86" t="s">
        <v>121</v>
      </c>
      <c r="J1" s="86" t="s">
        <v>139</v>
      </c>
      <c r="K1" s="86" t="s">
        <v>140</v>
      </c>
      <c r="L1" s="73" t="s">
        <v>124</v>
      </c>
      <c r="M1" s="92" t="s">
        <v>122</v>
      </c>
      <c r="N1" s="92" t="s">
        <v>141</v>
      </c>
      <c r="O1" s="73" t="s">
        <v>123</v>
      </c>
    </row>
    <row r="2" spans="1:15" x14ac:dyDescent="0.35">
      <c r="A2" s="114" t="str">
        <f>IF(D2="", "", 'CVS Bill of Materials'!$B$5)</f>
        <v/>
      </c>
      <c r="B2" s="87" t="str" cm="1">
        <f t="array" ref="B2">IF(D2="","",INDEX('CVS Bill of Materials'!$A$10:$A$36,MATCH('CVS COST CHANGE RECAP'!D2,'CVS Bill of Materials'!$B$10:$B$36),0))</f>
        <v/>
      </c>
      <c r="C2" s="87" t="str">
        <f>IF('CVS COST CHANGE RECAP'!D2="", "", 'CVS COST CHANGE ANALYSIS'!B1)</f>
        <v/>
      </c>
      <c r="D2" s="87" t="str">
        <f>IF('CVS Bill of Materials'!B10="", "", 'CVS Bill of Materials'!B10)</f>
        <v/>
      </c>
      <c r="E2" s="87" t="str">
        <f>IF($D2="","",INDEX('CVS Bill of Materials'!C$10:C$36,MATCH('CVS COST CHANGE RECAP'!$D2,'CVS Bill of Materials'!$B$10:$B$36,0)))</f>
        <v/>
      </c>
      <c r="F2" s="87" t="str">
        <f>IF($D2="","",INDEX('CVS Bill of Materials'!D$10:D$36,MATCH('CVS COST CHANGE RECAP'!$D2,'CVS Bill of Materials'!$B$10:$B$36,0)))</f>
        <v/>
      </c>
      <c r="G2" s="89" t="str">
        <f>IF($D2="", "", INDEX('CVS Bill of Materials'!$T$10:$T$36,MATCH('CVS COST CHANGE RECAP'!D2,'CVS Bill of Materials'!$B$10:$B$36)))</f>
        <v/>
      </c>
      <c r="H2" s="88" t="str">
        <f>IF($D2="", "", INDEX('CVS Bill of Materials'!$S$10:$S$36,MATCH('CVS COST CHANGE RECAP'!D2,'CVS Bill of Materials'!$B$10:$B$36)))</f>
        <v/>
      </c>
      <c r="I2" s="88" t="str">
        <f>IF(D2="", "", INDEX('CVS Bill of Materials'!$S$40:$S$59,MATCH('CVS COST CHANGE RECAP'!D2,'CVS Bill of Materials'!$B$40:$B$59)))</f>
        <v/>
      </c>
      <c r="J2" s="93" t="str">
        <f t="shared" ref="J2:J18" si="0">IF(D2="", "", H2*G2)</f>
        <v/>
      </c>
      <c r="K2" s="93" t="str">
        <f t="shared" ref="K2:K18" si="1">(IF(D2="","",I2*G2))</f>
        <v/>
      </c>
      <c r="L2" s="88" t="str">
        <f>IF(D2="", "", K2-J2)</f>
        <v/>
      </c>
      <c r="M2" s="90" t="str">
        <f t="shared" ref="M2:M18" si="2">IF(D2="","", L2/J2)</f>
        <v/>
      </c>
      <c r="N2" s="104" t="str">
        <f>IF(D2="", "", 'CVS Bill of Materials'!Y40)</f>
        <v/>
      </c>
      <c r="O2" s="91"/>
    </row>
    <row r="3" spans="1:15" x14ac:dyDescent="0.35">
      <c r="A3" s="114" t="str">
        <f>IF(D3="", "", 'CVS Bill of Materials'!$B$5)</f>
        <v/>
      </c>
      <c r="B3" s="87" t="str" cm="1">
        <f t="array" ref="B3">IF(D3="","",INDEX('CVS Bill of Materials'!$A$10:$A$36,MATCH('CVS COST CHANGE RECAP'!D3,'CVS Bill of Materials'!$B$10:$B$36),0))</f>
        <v/>
      </c>
      <c r="C3" s="87" t="str">
        <f>IF('CVS COST CHANGE RECAP'!D3="", "", 'CVS COST CHANGE ANALYSIS'!B2)</f>
        <v/>
      </c>
      <c r="D3" s="87" t="str">
        <f>IF('CVS Bill of Materials'!B11="", "", 'CVS Bill of Materials'!B11)</f>
        <v/>
      </c>
      <c r="E3" s="87" t="str">
        <f>IF($D3="","",INDEX('CVS Bill of Materials'!C$10:C$36,MATCH('CVS COST CHANGE RECAP'!$D3,'CVS Bill of Materials'!$B$10:$B$36,0)))</f>
        <v/>
      </c>
      <c r="F3" s="87" t="str">
        <f>IF($D3="","",INDEX('CVS Bill of Materials'!D$10:D$36,MATCH('CVS COST CHANGE RECAP'!$D3,'CVS Bill of Materials'!$B$10:$B$36,0)))</f>
        <v/>
      </c>
      <c r="G3" s="89" t="str">
        <f>IF($D3="", "", INDEX('CVS Bill of Materials'!$T$10:$T$36,MATCH('CVS COST CHANGE RECAP'!D3,'CVS Bill of Materials'!$B$10:$B$36)))</f>
        <v/>
      </c>
      <c r="H3" s="88" t="str">
        <f>IF($D3="", "", INDEX('CVS Bill of Materials'!$S$10:$S$36,MATCH('CVS COST CHANGE RECAP'!D3,'CVS Bill of Materials'!$B$10:$B$36)))</f>
        <v/>
      </c>
      <c r="I3" s="88" t="str">
        <f>IF(D3="", "", INDEX('CVS Bill of Materials'!$S$40:$S$59,MATCH('CVS COST CHANGE RECAP'!D3,'CVS Bill of Materials'!$B$40:$B$59)))</f>
        <v/>
      </c>
      <c r="J3" s="93" t="str">
        <f t="shared" si="0"/>
        <v/>
      </c>
      <c r="K3" s="93" t="str">
        <f t="shared" si="1"/>
        <v/>
      </c>
      <c r="L3" s="88" t="str">
        <f t="shared" ref="L3:L18" si="3">IF(D3="", "", K3-J3)</f>
        <v/>
      </c>
      <c r="M3" s="90" t="str">
        <f t="shared" si="2"/>
        <v/>
      </c>
      <c r="N3" s="104" t="str">
        <f>IF(D3="", "", 'CVS Bill of Materials'!Y41)</f>
        <v/>
      </c>
      <c r="O3" s="91"/>
    </row>
    <row r="4" spans="1:15" x14ac:dyDescent="0.35">
      <c r="A4" s="114" t="str">
        <f>IF(D4="", "", 'CVS Bill of Materials'!$B$5)</f>
        <v/>
      </c>
      <c r="B4" s="87" t="str" cm="1">
        <f t="array" ref="B4">IF(D4="","",INDEX('CVS Bill of Materials'!$A$10:$A$36,MATCH('CVS COST CHANGE RECAP'!D4,'CVS Bill of Materials'!$B$10:$B$36),0))</f>
        <v/>
      </c>
      <c r="C4" s="87" t="str">
        <f>IF('CVS COST CHANGE RECAP'!D4="", "", 'CVS COST CHANGE ANALYSIS'!B3)</f>
        <v/>
      </c>
      <c r="D4" s="87" t="str">
        <f>IF('CVS Bill of Materials'!B12="", "", 'CVS Bill of Materials'!B12)</f>
        <v/>
      </c>
      <c r="E4" s="87" t="str">
        <f>IF($D4="","",INDEX('CVS Bill of Materials'!C$10:C$36,MATCH('CVS COST CHANGE RECAP'!$D4,'CVS Bill of Materials'!$B$10:$B$36,0)))</f>
        <v/>
      </c>
      <c r="F4" s="87" t="str">
        <f>IF($D4="","",INDEX('CVS Bill of Materials'!D$10:D$36,MATCH('CVS COST CHANGE RECAP'!$D4,'CVS Bill of Materials'!$B$10:$B$36,0)))</f>
        <v/>
      </c>
      <c r="G4" s="89" t="str">
        <f>IF($D4="", "", INDEX('CVS Bill of Materials'!$T$10:$T$36,MATCH('CVS COST CHANGE RECAP'!D4,'CVS Bill of Materials'!$B$10:$B$36)))</f>
        <v/>
      </c>
      <c r="H4" s="88" t="str">
        <f>IF($D4="", "", INDEX('CVS Bill of Materials'!$S$10:$S$36,MATCH('CVS COST CHANGE RECAP'!D4,'CVS Bill of Materials'!$B$10:$B$36)))</f>
        <v/>
      </c>
      <c r="I4" s="88" t="str">
        <f>IF(D4="", "", INDEX('CVS Bill of Materials'!$S$40:$S$59,MATCH('CVS COST CHANGE RECAP'!D4,'CVS Bill of Materials'!$B$40:$B$59)))</f>
        <v/>
      </c>
      <c r="J4" s="93" t="str">
        <f t="shared" si="0"/>
        <v/>
      </c>
      <c r="K4" s="93" t="str">
        <f t="shared" si="1"/>
        <v/>
      </c>
      <c r="L4" s="88" t="str">
        <f t="shared" si="3"/>
        <v/>
      </c>
      <c r="M4" s="90" t="str">
        <f t="shared" si="2"/>
        <v/>
      </c>
      <c r="N4" s="104" t="str">
        <f>IF(D4="", "", 'CVS Bill of Materials'!Y42)</f>
        <v/>
      </c>
      <c r="O4" s="91"/>
    </row>
    <row r="5" spans="1:15" x14ac:dyDescent="0.35">
      <c r="A5" s="114" t="str">
        <f>IF(D5="", "", 'CVS Bill of Materials'!$B$5)</f>
        <v/>
      </c>
      <c r="B5" s="87" t="str" cm="1">
        <f t="array" ref="B5">IF(D5="","",INDEX('CVS Bill of Materials'!$A$10:$A$36,MATCH('CVS COST CHANGE RECAP'!D5,'CVS Bill of Materials'!$B$10:$B$36),0))</f>
        <v/>
      </c>
      <c r="C5" s="87" t="str">
        <f>IF('CVS COST CHANGE RECAP'!D5="", "", 'CVS COST CHANGE ANALYSIS'!B4)</f>
        <v/>
      </c>
      <c r="D5" s="87" t="str">
        <f>IF('CVS Bill of Materials'!B13="", "", 'CVS Bill of Materials'!B13)</f>
        <v/>
      </c>
      <c r="E5" s="87" t="str">
        <f>IF($D5="","",INDEX('CVS Bill of Materials'!C$10:C$36,MATCH('CVS COST CHANGE RECAP'!$D5,'CVS Bill of Materials'!$B$10:$B$36,0)))</f>
        <v/>
      </c>
      <c r="F5" s="87" t="str">
        <f>IF($D5="","",INDEX('CVS Bill of Materials'!D$10:D$36,MATCH('CVS COST CHANGE RECAP'!$D5,'CVS Bill of Materials'!$B$10:$B$36,0)))</f>
        <v/>
      </c>
      <c r="G5" s="89" t="str">
        <f>IF($D5="", "", INDEX('CVS Bill of Materials'!$T$10:$T$36,MATCH('CVS COST CHANGE RECAP'!D5,'CVS Bill of Materials'!$B$10:$B$36)))</f>
        <v/>
      </c>
      <c r="H5" s="88" t="str">
        <f>IF($D5="", "", INDEX('CVS Bill of Materials'!$S$10:$S$36,MATCH('CVS COST CHANGE RECAP'!D5,'CVS Bill of Materials'!$B$10:$B$36)))</f>
        <v/>
      </c>
      <c r="I5" s="88" t="str">
        <f>IF(D5="", "", INDEX('CVS Bill of Materials'!$S$40:$S$59,MATCH('CVS COST CHANGE RECAP'!D5,'CVS Bill of Materials'!$B$40:$B$59)))</f>
        <v/>
      </c>
      <c r="J5" s="93" t="str">
        <f t="shared" si="0"/>
        <v/>
      </c>
      <c r="K5" s="93" t="str">
        <f t="shared" si="1"/>
        <v/>
      </c>
      <c r="L5" s="88" t="str">
        <f t="shared" si="3"/>
        <v/>
      </c>
      <c r="M5" s="90" t="str">
        <f t="shared" si="2"/>
        <v/>
      </c>
      <c r="N5" s="104" t="str">
        <f>IF(D5="", "", 'CVS Bill of Materials'!Y43)</f>
        <v/>
      </c>
      <c r="O5" s="91"/>
    </row>
    <row r="6" spans="1:15" x14ac:dyDescent="0.35">
      <c r="A6" s="114" t="str">
        <f>IF(D6="", "", 'CVS Bill of Materials'!$B$5)</f>
        <v/>
      </c>
      <c r="B6" s="87" t="str" cm="1">
        <f t="array" ref="B6">IF(D6="","",INDEX('CVS Bill of Materials'!$A$10:$A$36,MATCH('CVS COST CHANGE RECAP'!D6,'CVS Bill of Materials'!$B$10:$B$36),0))</f>
        <v/>
      </c>
      <c r="C6" s="87" t="str">
        <f>IF('CVS COST CHANGE RECAP'!D6="", "", 'CVS COST CHANGE ANALYSIS'!B5)</f>
        <v/>
      </c>
      <c r="D6" s="87" t="str">
        <f>IF('CVS Bill of Materials'!B14="", "", 'CVS Bill of Materials'!B14)</f>
        <v/>
      </c>
      <c r="E6" s="87" t="str">
        <f>IF($D6="","",INDEX('CVS Bill of Materials'!C$10:C$36,MATCH('CVS COST CHANGE RECAP'!$D6,'CVS Bill of Materials'!$B$10:$B$36,0)))</f>
        <v/>
      </c>
      <c r="F6" s="87" t="str">
        <f>IF($D6="","",INDEX('CVS Bill of Materials'!D$10:D$36,MATCH('CVS COST CHANGE RECAP'!$D6,'CVS Bill of Materials'!$B$10:$B$36,0)))</f>
        <v/>
      </c>
      <c r="G6" s="89" t="str">
        <f>IF($D6="", "", INDEX('CVS Bill of Materials'!$T$10:$T$36,MATCH('CVS COST CHANGE RECAP'!D6,'CVS Bill of Materials'!$B$10:$B$36)))</f>
        <v/>
      </c>
      <c r="H6" s="88" t="str">
        <f>IF($D6="", "", INDEX('CVS Bill of Materials'!$S$10:$S$36,MATCH('CVS COST CHANGE RECAP'!D6,'CVS Bill of Materials'!$B$10:$B$36)))</f>
        <v/>
      </c>
      <c r="I6" s="88" t="str">
        <f>IF(D6="", "", INDEX('CVS Bill of Materials'!$S$40:$S$59,MATCH('CVS COST CHANGE RECAP'!D6,'CVS Bill of Materials'!$B$40:$B$59)))</f>
        <v/>
      </c>
      <c r="J6" s="93" t="str">
        <f t="shared" si="0"/>
        <v/>
      </c>
      <c r="K6" s="93" t="str">
        <f t="shared" si="1"/>
        <v/>
      </c>
      <c r="L6" s="88" t="str">
        <f t="shared" si="3"/>
        <v/>
      </c>
      <c r="M6" s="90" t="str">
        <f t="shared" si="2"/>
        <v/>
      </c>
      <c r="N6" s="104" t="str">
        <f>IF(D6="", "", 'CVS Bill of Materials'!Y44)</f>
        <v/>
      </c>
      <c r="O6" s="91"/>
    </row>
    <row r="7" spans="1:15" x14ac:dyDescent="0.35">
      <c r="A7" s="114" t="str">
        <f>IF(D7="", "", 'CVS Bill of Materials'!$B$5)</f>
        <v/>
      </c>
      <c r="B7" s="87" t="str" cm="1">
        <f t="array" ref="B7">IF(D7="","",INDEX('CVS Bill of Materials'!$A$10:$A$36,MATCH('CVS COST CHANGE RECAP'!D7,'CVS Bill of Materials'!$B$10:$B$36),0))</f>
        <v/>
      </c>
      <c r="C7" s="87" t="str">
        <f>IF('CVS COST CHANGE RECAP'!D7="", "", 'CVS COST CHANGE ANALYSIS'!B6)</f>
        <v/>
      </c>
      <c r="D7" s="87" t="str">
        <f>IF('CVS Bill of Materials'!B15="", "", 'CVS Bill of Materials'!B15)</f>
        <v/>
      </c>
      <c r="E7" s="87" t="str">
        <f>IF($D7="","",INDEX('CVS Bill of Materials'!C$10:C$36,MATCH('CVS COST CHANGE RECAP'!$D7,'CVS Bill of Materials'!$B$10:$B$36,0)))</f>
        <v/>
      </c>
      <c r="F7" s="87" t="str">
        <f>IF($D7="","",INDEX('CVS Bill of Materials'!D$10:D$36,MATCH('CVS COST CHANGE RECAP'!$D7,'CVS Bill of Materials'!$B$10:$B$36,0)))</f>
        <v/>
      </c>
      <c r="G7" s="89" t="str">
        <f>IF($D7="", "", INDEX('CVS Bill of Materials'!$T$10:$T$36,MATCH('CVS COST CHANGE RECAP'!D7,'CVS Bill of Materials'!$B$10:$B$36)))</f>
        <v/>
      </c>
      <c r="H7" s="88" t="str">
        <f>IF($D7="", "", INDEX('CVS Bill of Materials'!$S$10:$S$36,MATCH('CVS COST CHANGE RECAP'!D7,'CVS Bill of Materials'!$B$10:$B$36)))</f>
        <v/>
      </c>
      <c r="I7" s="88" t="str">
        <f>IF(D7="", "", INDEX('CVS Bill of Materials'!$S$40:$S$59,MATCH('CVS COST CHANGE RECAP'!D7,'CVS Bill of Materials'!$B$40:$B$59)))</f>
        <v/>
      </c>
      <c r="J7" s="93" t="str">
        <f t="shared" si="0"/>
        <v/>
      </c>
      <c r="K7" s="93" t="str">
        <f t="shared" si="1"/>
        <v/>
      </c>
      <c r="L7" s="88" t="str">
        <f t="shared" si="3"/>
        <v/>
      </c>
      <c r="M7" s="90" t="str">
        <f t="shared" si="2"/>
        <v/>
      </c>
      <c r="N7" s="104" t="str">
        <f>IF(D7="", "", 'CVS Bill of Materials'!Y45)</f>
        <v/>
      </c>
      <c r="O7" s="91"/>
    </row>
    <row r="8" spans="1:15" x14ac:dyDescent="0.35">
      <c r="A8" s="114" t="str">
        <f>IF(D8="", "", 'CVS Bill of Materials'!$B$5)</f>
        <v/>
      </c>
      <c r="B8" s="87" t="str" cm="1">
        <f t="array" ref="B8">IF(D8="","",INDEX('CVS Bill of Materials'!$A$10:$A$36,MATCH('CVS COST CHANGE RECAP'!D8,'CVS Bill of Materials'!$B$10:$B$36),0))</f>
        <v/>
      </c>
      <c r="C8" s="87" t="str">
        <f>IF('CVS COST CHANGE RECAP'!D8="", "", 'CVS COST CHANGE ANALYSIS'!B7)</f>
        <v/>
      </c>
      <c r="D8" s="87" t="str">
        <f>IF('CVS Bill of Materials'!B16="", "", 'CVS Bill of Materials'!B16)</f>
        <v/>
      </c>
      <c r="E8" s="87" t="str">
        <f>IF($D8="","",INDEX('CVS Bill of Materials'!C$10:C$36,MATCH('CVS COST CHANGE RECAP'!$D8,'CVS Bill of Materials'!$B$10:$B$36,0)))</f>
        <v/>
      </c>
      <c r="F8" s="87" t="str">
        <f>IF($D8="","",INDEX('CVS Bill of Materials'!D$10:D$36,MATCH('CVS COST CHANGE RECAP'!$D8,'CVS Bill of Materials'!$B$10:$B$36,0)))</f>
        <v/>
      </c>
      <c r="G8" s="89" t="str">
        <f>IF($D8="", "", INDEX('CVS Bill of Materials'!$T$10:$T$36,MATCH('CVS COST CHANGE RECAP'!D8,'CVS Bill of Materials'!$B$10:$B$36)))</f>
        <v/>
      </c>
      <c r="H8" s="88" t="str">
        <f>IF($D8="", "", INDEX('CVS Bill of Materials'!$S$10:$S$36,MATCH('CVS COST CHANGE RECAP'!D8,'CVS Bill of Materials'!$B$10:$B$36)))</f>
        <v/>
      </c>
      <c r="I8" s="88" t="str">
        <f>IF(D8="", "", INDEX('CVS Bill of Materials'!$S$40:$S$59,MATCH('CVS COST CHANGE RECAP'!D8,'CVS Bill of Materials'!$B$40:$B$59)))</f>
        <v/>
      </c>
      <c r="J8" s="93" t="str">
        <f t="shared" si="0"/>
        <v/>
      </c>
      <c r="K8" s="93" t="str">
        <f t="shared" si="1"/>
        <v/>
      </c>
      <c r="L8" s="88" t="str">
        <f t="shared" si="3"/>
        <v/>
      </c>
      <c r="M8" s="90" t="str">
        <f t="shared" si="2"/>
        <v/>
      </c>
      <c r="N8" s="104" t="str">
        <f>IF(D8="", "", 'CVS Bill of Materials'!Y46)</f>
        <v/>
      </c>
      <c r="O8" s="91"/>
    </row>
    <row r="9" spans="1:15" x14ac:dyDescent="0.35">
      <c r="A9" s="114" t="str">
        <f>IF(D9="", "", 'CVS Bill of Materials'!$B$5)</f>
        <v/>
      </c>
      <c r="B9" s="87" t="str" cm="1">
        <f t="array" ref="B9">IF(D9="","",INDEX('CVS Bill of Materials'!$A$10:$A$36,MATCH('CVS COST CHANGE RECAP'!D9,'CVS Bill of Materials'!$B$10:$B$36),0))</f>
        <v/>
      </c>
      <c r="C9" s="87" t="str">
        <f>IF('CVS COST CHANGE RECAP'!D9="", "", 'CVS COST CHANGE ANALYSIS'!B8)</f>
        <v/>
      </c>
      <c r="D9" s="87" t="str">
        <f>IF('CVS Bill of Materials'!B17="", "", 'CVS Bill of Materials'!B17)</f>
        <v/>
      </c>
      <c r="E9" s="87" t="str">
        <f>IF($D9="","",INDEX('CVS Bill of Materials'!C$10:C$36,MATCH('CVS COST CHANGE RECAP'!$D9,'CVS Bill of Materials'!$B$10:$B$36,0)))</f>
        <v/>
      </c>
      <c r="F9" s="87" t="str">
        <f>IF($D9="","",INDEX('CVS Bill of Materials'!D$10:D$36,MATCH('CVS COST CHANGE RECAP'!$D9,'CVS Bill of Materials'!$B$10:$B$36,0)))</f>
        <v/>
      </c>
      <c r="G9" s="89" t="str">
        <f>IF($D9="", "", INDEX('CVS Bill of Materials'!$T$10:$T$36,MATCH('CVS COST CHANGE RECAP'!D9,'CVS Bill of Materials'!$B$10:$B$36)))</f>
        <v/>
      </c>
      <c r="H9" s="88" t="str">
        <f>IF($D9="", "", INDEX('CVS Bill of Materials'!$S$10:$S$36,MATCH('CVS COST CHANGE RECAP'!D9,'CVS Bill of Materials'!$B$10:$B$36)))</f>
        <v/>
      </c>
      <c r="I9" s="88" t="str">
        <f>IF(D9="", "", INDEX('CVS Bill of Materials'!$S$40:$S$59,MATCH('CVS COST CHANGE RECAP'!D9,'CVS Bill of Materials'!$B$40:$B$59)))</f>
        <v/>
      </c>
      <c r="J9" s="93" t="str">
        <f t="shared" si="0"/>
        <v/>
      </c>
      <c r="K9" s="93" t="str">
        <f t="shared" si="1"/>
        <v/>
      </c>
      <c r="L9" s="88" t="str">
        <f t="shared" si="3"/>
        <v/>
      </c>
      <c r="M9" s="90" t="str">
        <f t="shared" si="2"/>
        <v/>
      </c>
      <c r="N9" s="104" t="str">
        <f>IF(D9="", "", 'CVS Bill of Materials'!Y47)</f>
        <v/>
      </c>
      <c r="O9" s="91"/>
    </row>
    <row r="10" spans="1:15" x14ac:dyDescent="0.35">
      <c r="A10" s="114" t="str">
        <f>IF(D10="", "", 'CVS Bill of Materials'!$B$5)</f>
        <v/>
      </c>
      <c r="B10" s="87" t="str" cm="1">
        <f t="array" ref="B10">IF(D10="","",INDEX('CVS Bill of Materials'!$A$10:$A$36,MATCH('CVS COST CHANGE RECAP'!D10,'CVS Bill of Materials'!$B$10:$B$36),0))</f>
        <v/>
      </c>
      <c r="C10" s="87" t="str">
        <f>IF('CVS COST CHANGE RECAP'!D10="", "", 'CVS COST CHANGE ANALYSIS'!B9)</f>
        <v/>
      </c>
      <c r="D10" s="87" t="str">
        <f>IF('CVS Bill of Materials'!B18="", "", 'CVS Bill of Materials'!B18)</f>
        <v/>
      </c>
      <c r="E10" s="87" t="str">
        <f>IF($D10="","",INDEX('CVS Bill of Materials'!C$10:C$36,MATCH('CVS COST CHANGE RECAP'!$D10,'CVS Bill of Materials'!$B$10:$B$36,0)))</f>
        <v/>
      </c>
      <c r="F10" s="87" t="str">
        <f>IF($D10="","",INDEX('CVS Bill of Materials'!D$10:D$36,MATCH('CVS COST CHANGE RECAP'!$D10,'CVS Bill of Materials'!$B$10:$B$36,0)))</f>
        <v/>
      </c>
      <c r="G10" s="89" t="str">
        <f>IF($D10="", "", INDEX('CVS Bill of Materials'!$T$10:$T$36,MATCH('CVS COST CHANGE RECAP'!D10,'CVS Bill of Materials'!$B$10:$B$36)))</f>
        <v/>
      </c>
      <c r="H10" s="88" t="str">
        <f>IF($D10="", "", INDEX('CVS Bill of Materials'!$S$10:$S$36,MATCH('CVS COST CHANGE RECAP'!D10,'CVS Bill of Materials'!$B$10:$B$36)))</f>
        <v/>
      </c>
      <c r="I10" s="88" t="str">
        <f>IF(D10="", "", INDEX('CVS Bill of Materials'!$S$40:$S$59,MATCH('CVS COST CHANGE RECAP'!D10,'CVS Bill of Materials'!$B$40:$B$59)))</f>
        <v/>
      </c>
      <c r="J10" s="93" t="str">
        <f t="shared" si="0"/>
        <v/>
      </c>
      <c r="K10" s="93" t="str">
        <f t="shared" si="1"/>
        <v/>
      </c>
      <c r="L10" s="88" t="str">
        <f t="shared" si="3"/>
        <v/>
      </c>
      <c r="M10" s="90" t="str">
        <f t="shared" si="2"/>
        <v/>
      </c>
      <c r="N10" s="104" t="str">
        <f>IF(D10="", "", 'CVS Bill of Materials'!Y48)</f>
        <v/>
      </c>
      <c r="O10" s="91"/>
    </row>
    <row r="11" spans="1:15" x14ac:dyDescent="0.35">
      <c r="A11" s="114" t="str">
        <f>IF(D11="", "", 'CVS Bill of Materials'!$B$5)</f>
        <v/>
      </c>
      <c r="B11" s="87" t="str" cm="1">
        <f t="array" ref="B11">IF(D11="","",INDEX('CVS Bill of Materials'!$A$10:$A$36,MATCH('CVS COST CHANGE RECAP'!D11,'CVS Bill of Materials'!$B$10:$B$36),0))</f>
        <v/>
      </c>
      <c r="C11" s="87" t="str">
        <f>IF('CVS COST CHANGE RECAP'!D11="", "", 'CVS COST CHANGE ANALYSIS'!B10)</f>
        <v/>
      </c>
      <c r="D11" s="87" t="str">
        <f>IF('CVS Bill of Materials'!B19="", "", 'CVS Bill of Materials'!B19)</f>
        <v/>
      </c>
      <c r="E11" s="87" t="str">
        <f>IF($D11="","",INDEX('CVS Bill of Materials'!C$10:C$36,MATCH('CVS COST CHANGE RECAP'!$D11,'CVS Bill of Materials'!$B$10:$B$36,0)))</f>
        <v/>
      </c>
      <c r="F11" s="87" t="str">
        <f>IF($D11="","",INDEX('CVS Bill of Materials'!D$10:D$36,MATCH('CVS COST CHANGE RECAP'!$D11,'CVS Bill of Materials'!$B$10:$B$36,0)))</f>
        <v/>
      </c>
      <c r="G11" s="89" t="str">
        <f>IF($D11="", "", INDEX('CVS Bill of Materials'!$T$10:$T$36,MATCH('CVS COST CHANGE RECAP'!D11,'CVS Bill of Materials'!$B$10:$B$36)))</f>
        <v/>
      </c>
      <c r="H11" s="88" t="str">
        <f>IF($D11="", "", INDEX('CVS Bill of Materials'!$S$10:$S$36,MATCH('CVS COST CHANGE RECAP'!D11,'CVS Bill of Materials'!$B$10:$B$36)))</f>
        <v/>
      </c>
      <c r="I11" s="88" t="str">
        <f>IF(D11="", "", INDEX('CVS Bill of Materials'!$S$40:$S$59,MATCH('CVS COST CHANGE RECAP'!D11,'CVS Bill of Materials'!$B$40:$B$59)))</f>
        <v/>
      </c>
      <c r="J11" s="93" t="str">
        <f t="shared" si="0"/>
        <v/>
      </c>
      <c r="K11" s="93" t="str">
        <f t="shared" si="1"/>
        <v/>
      </c>
      <c r="L11" s="88" t="str">
        <f t="shared" si="3"/>
        <v/>
      </c>
      <c r="M11" s="90" t="str">
        <f t="shared" si="2"/>
        <v/>
      </c>
      <c r="N11" s="104" t="str">
        <f>IF(D11="", "", 'CVS Bill of Materials'!Y49)</f>
        <v/>
      </c>
      <c r="O11" s="91"/>
    </row>
    <row r="12" spans="1:15" x14ac:dyDescent="0.35">
      <c r="A12" s="114" t="str">
        <f>IF(D12="", "", 'CVS Bill of Materials'!$B$5)</f>
        <v/>
      </c>
      <c r="B12" s="87" t="str" cm="1">
        <f t="array" ref="B12">IF(D12="","",INDEX('CVS Bill of Materials'!$A$10:$A$36,MATCH('CVS COST CHANGE RECAP'!D12,'CVS Bill of Materials'!$B$10:$B$36),0))</f>
        <v/>
      </c>
      <c r="C12" s="87" t="str">
        <f>IF('CVS COST CHANGE RECAP'!D12="", "", 'CVS COST CHANGE ANALYSIS'!B11)</f>
        <v/>
      </c>
      <c r="D12" s="87" t="str">
        <f>IF('CVS Bill of Materials'!B20="", "", 'CVS Bill of Materials'!B20)</f>
        <v/>
      </c>
      <c r="E12" s="87" t="str">
        <f>IF($D12="","",INDEX('CVS Bill of Materials'!C$10:C$36,MATCH('CVS COST CHANGE RECAP'!$D12,'CVS Bill of Materials'!$B$10:$B$36,0)))</f>
        <v/>
      </c>
      <c r="F12" s="87" t="str">
        <f>IF($D12="","",INDEX('CVS Bill of Materials'!D$10:D$36,MATCH('CVS COST CHANGE RECAP'!$D12,'CVS Bill of Materials'!$B$10:$B$36,0)))</f>
        <v/>
      </c>
      <c r="G12" s="89" t="str">
        <f>IF($D12="", "", INDEX('CVS Bill of Materials'!$T$10:$T$36,MATCH('CVS COST CHANGE RECAP'!D12,'CVS Bill of Materials'!$B$10:$B$36)))</f>
        <v/>
      </c>
      <c r="H12" s="88" t="str">
        <f>IF($D12="", "", INDEX('CVS Bill of Materials'!$S$10:$S$36,MATCH('CVS COST CHANGE RECAP'!D12,'CVS Bill of Materials'!$B$10:$B$36)))</f>
        <v/>
      </c>
      <c r="I12" s="88" t="str">
        <f>IF(D12="", "", INDEX('CVS Bill of Materials'!$S$40:$S$59,MATCH('CVS COST CHANGE RECAP'!D12,'CVS Bill of Materials'!$B$40:$B$59)))</f>
        <v/>
      </c>
      <c r="J12" s="93" t="str">
        <f t="shared" si="0"/>
        <v/>
      </c>
      <c r="K12" s="93" t="str">
        <f t="shared" si="1"/>
        <v/>
      </c>
      <c r="L12" s="88" t="str">
        <f t="shared" si="3"/>
        <v/>
      </c>
      <c r="M12" s="90" t="str">
        <f t="shared" si="2"/>
        <v/>
      </c>
      <c r="N12" s="104" t="str">
        <f>IF(D12="", "", 'CVS Bill of Materials'!Y50)</f>
        <v/>
      </c>
      <c r="O12" s="91"/>
    </row>
    <row r="13" spans="1:15" x14ac:dyDescent="0.35">
      <c r="A13" s="114" t="str">
        <f>IF(D13="", "", 'CVS Bill of Materials'!$B$5)</f>
        <v/>
      </c>
      <c r="B13" s="87" t="str" cm="1">
        <f t="array" ref="B13">IF(D13="","",INDEX('CVS Bill of Materials'!$A$10:$A$36,MATCH('CVS COST CHANGE RECAP'!D13,'CVS Bill of Materials'!$B$10:$B$36),0))</f>
        <v/>
      </c>
      <c r="C13" s="87" t="str">
        <f>IF('CVS COST CHANGE RECAP'!D13="", "", 'CVS COST CHANGE ANALYSIS'!B12)</f>
        <v/>
      </c>
      <c r="D13" s="87" t="str">
        <f>IF('CVS Bill of Materials'!B21="", "", 'CVS Bill of Materials'!B21)</f>
        <v/>
      </c>
      <c r="E13" s="87" t="str">
        <f>IF($D13="","",INDEX('CVS Bill of Materials'!C$10:C$36,MATCH('CVS COST CHANGE RECAP'!$D13,'CVS Bill of Materials'!$B$10:$B$36,0)))</f>
        <v/>
      </c>
      <c r="F13" s="87" t="str">
        <f>IF($D13="","",INDEX('CVS Bill of Materials'!D$10:D$36,MATCH('CVS COST CHANGE RECAP'!$D13,'CVS Bill of Materials'!$B$10:$B$36,0)))</f>
        <v/>
      </c>
      <c r="G13" s="89" t="str">
        <f>IF($D13="", "", INDEX('CVS Bill of Materials'!$T$10:$T$36,MATCH('CVS COST CHANGE RECAP'!D13,'CVS Bill of Materials'!$B$10:$B$36)))</f>
        <v/>
      </c>
      <c r="H13" s="88" t="str">
        <f>IF($D13="", "", INDEX('CVS Bill of Materials'!$S$10:$S$36,MATCH('CVS COST CHANGE RECAP'!D13,'CVS Bill of Materials'!$B$10:$B$36)))</f>
        <v/>
      </c>
      <c r="I13" s="88" t="str">
        <f>IF(D13="", "", INDEX('CVS Bill of Materials'!$S$40:$S$59,MATCH('CVS COST CHANGE RECAP'!D13,'CVS Bill of Materials'!$B$40:$B$59)))</f>
        <v/>
      </c>
      <c r="J13" s="93" t="str">
        <f t="shared" si="0"/>
        <v/>
      </c>
      <c r="K13" s="93" t="str">
        <f t="shared" si="1"/>
        <v/>
      </c>
      <c r="L13" s="88" t="str">
        <f t="shared" si="3"/>
        <v/>
      </c>
      <c r="M13" s="90" t="str">
        <f t="shared" si="2"/>
        <v/>
      </c>
      <c r="N13" s="104" t="str">
        <f>IF(D13="", "", 'CVS Bill of Materials'!Y51)</f>
        <v/>
      </c>
      <c r="O13" s="91"/>
    </row>
    <row r="14" spans="1:15" x14ac:dyDescent="0.35">
      <c r="A14" s="114" t="str">
        <f>IF(D14="", "", 'CVS Bill of Materials'!$B$5)</f>
        <v/>
      </c>
      <c r="B14" s="87" t="str" cm="1">
        <f t="array" ref="B14">IF(D14="","",INDEX('CVS Bill of Materials'!$A$10:$A$36,MATCH('CVS COST CHANGE RECAP'!D14,'CVS Bill of Materials'!$B$10:$B$36),0))</f>
        <v/>
      </c>
      <c r="C14" s="87" t="str">
        <f>IF('CVS COST CHANGE RECAP'!D14="", "", 'CVS COST CHANGE ANALYSIS'!B13)</f>
        <v/>
      </c>
      <c r="D14" s="87" t="str">
        <f>IF('CVS Bill of Materials'!B22="", "", 'CVS Bill of Materials'!B22)</f>
        <v/>
      </c>
      <c r="E14" s="87" t="str">
        <f>IF($D14="","",INDEX('CVS Bill of Materials'!C$10:C$36,MATCH('CVS COST CHANGE RECAP'!$D14,'CVS Bill of Materials'!$B$10:$B$36,0)))</f>
        <v/>
      </c>
      <c r="F14" s="87" t="str">
        <f>IF($D14="","",INDEX('CVS Bill of Materials'!D$10:D$36,MATCH('CVS COST CHANGE RECAP'!$D14,'CVS Bill of Materials'!$B$10:$B$36,0)))</f>
        <v/>
      </c>
      <c r="G14" s="89" t="str">
        <f>IF($D14="", "", INDEX('CVS Bill of Materials'!$T$10:$T$36,MATCH('CVS COST CHANGE RECAP'!D14,'CVS Bill of Materials'!$B$10:$B$36)))</f>
        <v/>
      </c>
      <c r="H14" s="88" t="str">
        <f>IF($D14="", "", INDEX('CVS Bill of Materials'!$S$10:$S$36,MATCH('CVS COST CHANGE RECAP'!D14,'CVS Bill of Materials'!$B$10:$B$36)))</f>
        <v/>
      </c>
      <c r="I14" s="88" t="str">
        <f>IF(D14="", "", INDEX('CVS Bill of Materials'!$S$40:$S$59,MATCH('CVS COST CHANGE RECAP'!D14,'CVS Bill of Materials'!$B$40:$B$59)))</f>
        <v/>
      </c>
      <c r="J14" s="93" t="str">
        <f t="shared" si="0"/>
        <v/>
      </c>
      <c r="K14" s="93" t="str">
        <f t="shared" si="1"/>
        <v/>
      </c>
      <c r="L14" s="88" t="str">
        <f t="shared" si="3"/>
        <v/>
      </c>
      <c r="M14" s="90" t="str">
        <f t="shared" si="2"/>
        <v/>
      </c>
      <c r="N14" s="104" t="str">
        <f>IF(D14="", "", 'CVS Bill of Materials'!Y52)</f>
        <v/>
      </c>
      <c r="O14" s="91"/>
    </row>
    <row r="15" spans="1:15" x14ac:dyDescent="0.35">
      <c r="A15" s="114" t="str">
        <f>IF(D15="", "", 'CVS Bill of Materials'!$B$5)</f>
        <v/>
      </c>
      <c r="B15" s="87" t="str" cm="1">
        <f t="array" ref="B15">IF(D15="","",INDEX('CVS Bill of Materials'!$A$10:$A$36,MATCH('CVS COST CHANGE RECAP'!D15,'CVS Bill of Materials'!$B$10:$B$36),0))</f>
        <v/>
      </c>
      <c r="C15" s="87" t="str">
        <f>IF('CVS COST CHANGE RECAP'!D15="", "", 'CVS COST CHANGE ANALYSIS'!B14)</f>
        <v/>
      </c>
      <c r="D15" s="87" t="str">
        <f>IF('CVS Bill of Materials'!B23="", "", 'CVS Bill of Materials'!B23)</f>
        <v/>
      </c>
      <c r="E15" s="87" t="str">
        <f>IF($D15="","",INDEX('CVS Bill of Materials'!C$10:C$36,MATCH('CVS COST CHANGE RECAP'!$D15,'CVS Bill of Materials'!$B$10:$B$36,0)))</f>
        <v/>
      </c>
      <c r="F15" s="87" t="str">
        <f>IF($D15="","",INDEX('CVS Bill of Materials'!D$10:D$36,MATCH('CVS COST CHANGE RECAP'!$D15,'CVS Bill of Materials'!$B$10:$B$36,0)))</f>
        <v/>
      </c>
      <c r="G15" s="89" t="str">
        <f>IF($D15="", "", INDEX('CVS Bill of Materials'!$T$10:$T$36,MATCH('CVS COST CHANGE RECAP'!D15,'CVS Bill of Materials'!$B$10:$B$36)))</f>
        <v/>
      </c>
      <c r="H15" s="88" t="str">
        <f>IF($D15="", "", INDEX('CVS Bill of Materials'!$S$10:$S$36,MATCH('CVS COST CHANGE RECAP'!D15,'CVS Bill of Materials'!$B$10:$B$36)))</f>
        <v/>
      </c>
      <c r="I15" s="88" t="str">
        <f>IF(D15="", "", INDEX('CVS Bill of Materials'!$S$40:$S$59,MATCH('CVS COST CHANGE RECAP'!D15,'CVS Bill of Materials'!$B$40:$B$59)))</f>
        <v/>
      </c>
      <c r="J15" s="93" t="str">
        <f t="shared" si="0"/>
        <v/>
      </c>
      <c r="K15" s="93" t="str">
        <f t="shared" si="1"/>
        <v/>
      </c>
      <c r="L15" s="88" t="str">
        <f t="shared" si="3"/>
        <v/>
      </c>
      <c r="M15" s="90" t="str">
        <f t="shared" si="2"/>
        <v/>
      </c>
      <c r="N15" s="104" t="str">
        <f>IF(D15="", "", 'CVS Bill of Materials'!Y53)</f>
        <v/>
      </c>
      <c r="O15" s="91"/>
    </row>
    <row r="16" spans="1:15" x14ac:dyDescent="0.35">
      <c r="A16" s="114" t="str">
        <f>IF(D16="", "", 'CVS Bill of Materials'!$B$5)</f>
        <v/>
      </c>
      <c r="B16" s="87" t="str" cm="1">
        <f t="array" ref="B16">IF(D16="","",INDEX('CVS Bill of Materials'!$A$10:$A$36,MATCH('CVS COST CHANGE RECAP'!D16,'CVS Bill of Materials'!$B$10:$B$36),0))</f>
        <v/>
      </c>
      <c r="C16" s="87" t="str">
        <f>IF('CVS COST CHANGE RECAP'!D16="", "", 'CVS COST CHANGE ANALYSIS'!B15)</f>
        <v/>
      </c>
      <c r="D16" s="87" t="str">
        <f>IF('CVS Bill of Materials'!B24="", "", 'CVS Bill of Materials'!B24)</f>
        <v/>
      </c>
      <c r="E16" s="87" t="str">
        <f>IF($D16="","",INDEX('CVS Bill of Materials'!C$10:C$36,MATCH('CVS COST CHANGE RECAP'!$D16,'CVS Bill of Materials'!$B$10:$B$36,0)))</f>
        <v/>
      </c>
      <c r="F16" s="87" t="str">
        <f>IF($D16="","",INDEX('CVS Bill of Materials'!D$10:D$36,MATCH('CVS COST CHANGE RECAP'!$D16,'CVS Bill of Materials'!$B$10:$B$36,0)))</f>
        <v/>
      </c>
      <c r="G16" s="89" t="str">
        <f>IF($D16="", "", INDEX('CVS Bill of Materials'!$T$10:$T$36,MATCH('CVS COST CHANGE RECAP'!D16,'CVS Bill of Materials'!$B$10:$B$36)))</f>
        <v/>
      </c>
      <c r="H16" s="88" t="str">
        <f>IF($D16="", "", INDEX('CVS Bill of Materials'!$S$10:$S$36,MATCH('CVS COST CHANGE RECAP'!D16,'CVS Bill of Materials'!$B$10:$B$36)))</f>
        <v/>
      </c>
      <c r="I16" s="88" t="str">
        <f>IF(D16="", "", INDEX('CVS Bill of Materials'!$S$40:$S$59,MATCH('CVS COST CHANGE RECAP'!D16,'CVS Bill of Materials'!$B$40:$B$59)))</f>
        <v/>
      </c>
      <c r="J16" s="93" t="str">
        <f t="shared" si="0"/>
        <v/>
      </c>
      <c r="K16" s="93" t="str">
        <f t="shared" si="1"/>
        <v/>
      </c>
      <c r="L16" s="88" t="str">
        <f t="shared" si="3"/>
        <v/>
      </c>
      <c r="M16" s="90" t="str">
        <f t="shared" si="2"/>
        <v/>
      </c>
      <c r="N16" s="104" t="str">
        <f>IF(D16="", "", 'CVS Bill of Materials'!Y54)</f>
        <v/>
      </c>
      <c r="O16" s="91"/>
    </row>
    <row r="17" spans="1:15" x14ac:dyDescent="0.35">
      <c r="A17" s="114" t="str">
        <f>IF(D17="", "", 'CVS Bill of Materials'!$B$5)</f>
        <v/>
      </c>
      <c r="B17" s="87" t="str" cm="1">
        <f t="array" ref="B17">IF(D17="","",INDEX('CVS Bill of Materials'!$A$10:$A$36,MATCH('CVS COST CHANGE RECAP'!D17,'CVS Bill of Materials'!$B$10:$B$36),0))</f>
        <v/>
      </c>
      <c r="C17" s="87" t="str">
        <f>IF('CVS COST CHANGE RECAP'!D17="", "", 'CVS COST CHANGE ANALYSIS'!B16)</f>
        <v/>
      </c>
      <c r="D17" s="87" t="str">
        <f>IF('CVS Bill of Materials'!B25="", "", 'CVS Bill of Materials'!B25)</f>
        <v/>
      </c>
      <c r="E17" s="87" t="str">
        <f>IF($D17="","",INDEX('CVS Bill of Materials'!C$10:C$36,MATCH('CVS COST CHANGE RECAP'!$D17,'CVS Bill of Materials'!$B$10:$B$36,0)))</f>
        <v/>
      </c>
      <c r="F17" s="87" t="str">
        <f>IF($D17="","",INDEX('CVS Bill of Materials'!D$10:D$36,MATCH('CVS COST CHANGE RECAP'!$D17,'CVS Bill of Materials'!$B$10:$B$36,0)))</f>
        <v/>
      </c>
      <c r="G17" s="89" t="str">
        <f>IF($D17="", "", INDEX('CVS Bill of Materials'!$T$10:$T$36,MATCH('CVS COST CHANGE RECAP'!D17,'CVS Bill of Materials'!$B$10:$B$36)))</f>
        <v/>
      </c>
      <c r="H17" s="88" t="str">
        <f>IF($D17="", "", INDEX('CVS Bill of Materials'!$S$10:$S$36,MATCH('CVS COST CHANGE RECAP'!D17,'CVS Bill of Materials'!$B$10:$B$36)))</f>
        <v/>
      </c>
      <c r="I17" s="88" t="str">
        <f>IF(D17="", "", INDEX('CVS Bill of Materials'!$S$40:$S$59,MATCH('CVS COST CHANGE RECAP'!D17,'CVS Bill of Materials'!$B$40:$B$59)))</f>
        <v/>
      </c>
      <c r="J17" s="93" t="str">
        <f t="shared" si="0"/>
        <v/>
      </c>
      <c r="K17" s="93" t="str">
        <f t="shared" si="1"/>
        <v/>
      </c>
      <c r="L17" s="88" t="str">
        <f t="shared" si="3"/>
        <v/>
      </c>
      <c r="M17" s="90" t="str">
        <f t="shared" si="2"/>
        <v/>
      </c>
      <c r="N17" s="104" t="str">
        <f>IF(D17="", "", 'CVS Bill of Materials'!Y55)</f>
        <v/>
      </c>
      <c r="O17" s="91"/>
    </row>
    <row r="18" spans="1:15" ht="15" thickBot="1" x14ac:dyDescent="0.4">
      <c r="A18" s="114" t="str">
        <f>IF(D18="", "", 'CVS Bill of Materials'!$B$5)</f>
        <v/>
      </c>
      <c r="B18" s="87" t="str" cm="1">
        <f t="array" ref="B18">IF(D18="","",INDEX('CVS Bill of Materials'!$A$10:$A$36,MATCH('CVS COST CHANGE RECAP'!D18,'CVS Bill of Materials'!$B$10:$B$36),0))</f>
        <v/>
      </c>
      <c r="C18" s="87" t="str">
        <f>IF('CVS COST CHANGE RECAP'!D18="", "", 'CVS COST CHANGE ANALYSIS'!B17)</f>
        <v/>
      </c>
      <c r="D18" s="87" t="str">
        <f>IF('CVS Bill of Materials'!B26="", "", 'CVS Bill of Materials'!B26)</f>
        <v/>
      </c>
      <c r="E18" s="87" t="str">
        <f>IF($D18="","",INDEX('CVS Bill of Materials'!C$10:C$36,MATCH('CVS COST CHANGE RECAP'!$D18,'CVS Bill of Materials'!$B$10:$B$36,0)))</f>
        <v/>
      </c>
      <c r="F18" s="87" t="str">
        <f>IF($D18="","",INDEX('CVS Bill of Materials'!D$10:D$36,MATCH('CVS COST CHANGE RECAP'!$D18,'CVS Bill of Materials'!$B$10:$B$36,0)))</f>
        <v/>
      </c>
      <c r="G18" s="89" t="str">
        <f>IF($D18="", "", INDEX('CVS Bill of Materials'!$T$10:$T$36,MATCH('CVS COST CHANGE RECAP'!D18,'CVS Bill of Materials'!$B$10:$B$36)))</f>
        <v/>
      </c>
      <c r="H18" s="88" t="str">
        <f>IF($D18="", "", INDEX('CVS Bill of Materials'!$S$10:$S$36,MATCH('CVS COST CHANGE RECAP'!D18,'CVS Bill of Materials'!$B$10:$B$36)))</f>
        <v/>
      </c>
      <c r="I18" s="95" t="str">
        <f>IF(D18="", "", INDEX('CVS Bill of Materials'!$S$40:$S$59,MATCH('CVS COST CHANGE RECAP'!D18,'CVS Bill of Materials'!$B$40:$B$59)))</f>
        <v/>
      </c>
      <c r="J18" s="96" t="str">
        <f t="shared" si="0"/>
        <v/>
      </c>
      <c r="K18" s="96" t="str">
        <f t="shared" si="1"/>
        <v/>
      </c>
      <c r="L18" s="88" t="str">
        <f t="shared" si="3"/>
        <v/>
      </c>
      <c r="M18" s="97" t="str">
        <f t="shared" si="2"/>
        <v/>
      </c>
      <c r="N18" s="104" t="str">
        <f>IF(D18="", "", 'CVS Bill of Materials'!Y56)</f>
        <v/>
      </c>
      <c r="O18" s="91"/>
    </row>
    <row r="19" spans="1:15" ht="15" thickBot="1" x14ac:dyDescent="0.4">
      <c r="D19" s="55"/>
      <c r="E19" s="55"/>
      <c r="F19" s="55"/>
      <c r="G19" s="72"/>
      <c r="H19" s="94"/>
      <c r="I19" s="98" t="s">
        <v>126</v>
      </c>
      <c r="J19" s="99">
        <f>SUM(J2:J18)</f>
        <v>0</v>
      </c>
      <c r="K19" s="99">
        <f>SUM(K2:K18)</f>
        <v>0</v>
      </c>
      <c r="L19" s="99">
        <f>SUM(L2:L18)</f>
        <v>0</v>
      </c>
      <c r="M19" s="100">
        <f>IFERROR(L19/J19, 0)</f>
        <v>0</v>
      </c>
      <c r="N19" s="103"/>
      <c r="O19" s="55"/>
    </row>
  </sheetData>
  <sheetProtection algorithmName="SHA-512" hashValue="jc0eIBiW93i6uRt+fJ+OoFdqme+7bj9BHE9PolHABcG6Qeu14kQQeh95wNfDwzOB7SAZTTXTcsOFDd40s6LsoQ==" saltValue="T3mPdY41rVFE23F7H3pXxA==" spinCount="100000" sheet="1" autoFilter="0" pivotTables="0"/>
  <autoFilter ref="A1:O1" xr:uid="{CAB38C5B-671C-44FA-8EC3-059DEF0C1191}"/>
  <pageMargins left="0.7" right="0.7" top="0.75" bottom="0.75" header="0.3" footer="0.3"/>
  <pageSetup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00328-7E23-461C-86BC-24D69685BD95}">
  <dimension ref="B3:B7"/>
  <sheetViews>
    <sheetView workbookViewId="0">
      <selection activeCell="B8" sqref="B8"/>
    </sheetView>
  </sheetViews>
  <sheetFormatPr defaultRowHeight="14.5" x14ac:dyDescent="0.35"/>
  <cols>
    <col min="2" max="2" width="13.453125" bestFit="1" customWidth="1"/>
  </cols>
  <sheetData>
    <row r="3" spans="2:2" x14ac:dyDescent="0.35">
      <c r="B3" t="s">
        <v>150</v>
      </c>
    </row>
    <row r="4" spans="2:2" x14ac:dyDescent="0.35">
      <c r="B4" t="s">
        <v>151</v>
      </c>
    </row>
    <row r="5" spans="2:2" x14ac:dyDescent="0.35">
      <c r="B5" t="s">
        <v>152</v>
      </c>
    </row>
    <row r="6" spans="2:2" x14ac:dyDescent="0.35">
      <c r="B6" t="s">
        <v>153</v>
      </c>
    </row>
    <row r="7" spans="2:2" x14ac:dyDescent="0.35">
      <c r="B7" t="s">
        <v>154</v>
      </c>
    </row>
  </sheetData>
  <pageMargins left="0.7" right="0.7" top="0.75" bottom="0.75" header="0.3" footer="0.3"/>
  <pageSetup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64506-7D8A-4D84-B8C8-9555E4720727}">
  <sheetPr>
    <tabColor theme="2"/>
  </sheetPr>
  <dimension ref="A1:CU29"/>
  <sheetViews>
    <sheetView workbookViewId="0">
      <selection activeCell="CW12" sqref="CW12"/>
    </sheetView>
  </sheetViews>
  <sheetFormatPr defaultRowHeight="14.5" x14ac:dyDescent="0.35"/>
  <cols>
    <col min="1" max="1" width="13.1796875" bestFit="1" customWidth="1"/>
    <col min="2" max="2" width="9.54296875" customWidth="1"/>
    <col min="23" max="23" width="25.7265625" bestFit="1" customWidth="1"/>
    <col min="24" max="24" width="27.1796875" bestFit="1" customWidth="1"/>
    <col min="25" max="25" width="17.81640625" bestFit="1" customWidth="1"/>
    <col min="26" max="26" width="14.7265625" bestFit="1" customWidth="1"/>
    <col min="27" max="27" width="15.81640625" bestFit="1" customWidth="1"/>
    <col min="28" max="28" width="9" bestFit="1" customWidth="1"/>
    <col min="29" max="29" width="20.1796875" bestFit="1" customWidth="1"/>
    <col min="30" max="30" width="8.7265625" bestFit="1" customWidth="1"/>
    <col min="31" max="31" width="8.1796875" bestFit="1" customWidth="1"/>
    <col min="32" max="32" width="11.1796875" bestFit="1" customWidth="1"/>
    <col min="33" max="33" width="10.7265625" bestFit="1" customWidth="1"/>
    <col min="34" max="34" width="8.7265625" bestFit="1" customWidth="1"/>
    <col min="35" max="35" width="8.54296875" bestFit="1" customWidth="1"/>
    <col min="36" max="36" width="9" bestFit="1" customWidth="1"/>
    <col min="37" max="37" width="22.1796875" bestFit="1" customWidth="1"/>
    <col min="38" max="38" width="10.453125" bestFit="1" customWidth="1"/>
    <col min="39" max="39" width="13.81640625" bestFit="1" customWidth="1"/>
    <col min="40" max="40" width="13.54296875" customWidth="1"/>
    <col min="41" max="41" width="15.81640625" customWidth="1"/>
    <col min="46" max="46" width="16.7265625" customWidth="1"/>
    <col min="47" max="47" width="22.453125" customWidth="1"/>
    <col min="48" max="48" width="12.81640625" customWidth="1"/>
    <col min="68" max="68" width="10.26953125" customWidth="1"/>
    <col min="69" max="69" width="6.26953125" customWidth="1"/>
  </cols>
  <sheetData>
    <row r="1" spans="1:99" s="45" customFormat="1" ht="15" thickBot="1" x14ac:dyDescent="0.4">
      <c r="A1" s="11" t="s">
        <v>18</v>
      </c>
      <c r="B1" s="11" t="s">
        <v>1</v>
      </c>
      <c r="C1" s="10" t="s">
        <v>2</v>
      </c>
      <c r="D1" s="10" t="s">
        <v>3</v>
      </c>
      <c r="E1" s="10" t="s">
        <v>4</v>
      </c>
      <c r="F1" s="10" t="s">
        <v>21</v>
      </c>
      <c r="G1" s="10" t="s">
        <v>22</v>
      </c>
      <c r="H1" s="10" t="s">
        <v>6</v>
      </c>
      <c r="I1" s="10" t="s">
        <v>23</v>
      </c>
      <c r="J1" s="10" t="s">
        <v>24</v>
      </c>
      <c r="K1" s="10" t="s">
        <v>48</v>
      </c>
      <c r="L1" s="10" t="s">
        <v>25</v>
      </c>
      <c r="M1" s="10" t="s">
        <v>26</v>
      </c>
      <c r="N1" s="10" t="s">
        <v>27</v>
      </c>
      <c r="O1" s="10" t="s">
        <v>28</v>
      </c>
      <c r="P1" s="10" t="s">
        <v>29</v>
      </c>
      <c r="Q1" s="10" t="s">
        <v>5</v>
      </c>
      <c r="R1" s="10" t="s">
        <v>30</v>
      </c>
      <c r="S1" s="10" t="s">
        <v>31</v>
      </c>
      <c r="T1" s="10" t="s">
        <v>13</v>
      </c>
      <c r="U1" s="12" t="s">
        <v>7</v>
      </c>
      <c r="V1" s="29" t="s">
        <v>101</v>
      </c>
      <c r="W1" s="10" t="s">
        <v>52</v>
      </c>
      <c r="X1" s="10" t="s">
        <v>53</v>
      </c>
      <c r="Y1" s="10" t="s">
        <v>54</v>
      </c>
      <c r="Z1" s="10" t="s">
        <v>55</v>
      </c>
      <c r="AA1" s="10" t="s">
        <v>56</v>
      </c>
      <c r="AB1" s="10" t="s">
        <v>57</v>
      </c>
      <c r="AC1" s="10" t="s">
        <v>58</v>
      </c>
      <c r="AD1" s="10" t="s">
        <v>59</v>
      </c>
      <c r="AE1" s="10" t="s">
        <v>60</v>
      </c>
      <c r="AF1" s="10" t="s">
        <v>61</v>
      </c>
      <c r="AG1" s="10" t="s">
        <v>62</v>
      </c>
      <c r="AH1" s="10" t="s">
        <v>63</v>
      </c>
      <c r="AI1" s="10" t="s">
        <v>64</v>
      </c>
      <c r="AJ1" s="10" t="s">
        <v>65</v>
      </c>
      <c r="AK1" s="29" t="s">
        <v>42</v>
      </c>
      <c r="AL1" s="16" t="s">
        <v>11</v>
      </c>
      <c r="AM1" s="16" t="s">
        <v>12</v>
      </c>
      <c r="AN1" s="16" t="s">
        <v>15</v>
      </c>
      <c r="AO1" s="17" t="s">
        <v>16</v>
      </c>
      <c r="AP1" s="13" t="s">
        <v>8</v>
      </c>
      <c r="AQ1" s="14" t="s">
        <v>9</v>
      </c>
      <c r="AR1" s="14" t="s">
        <v>10</v>
      </c>
      <c r="AS1" s="15" t="s">
        <v>8</v>
      </c>
      <c r="AT1" s="16" t="s">
        <v>9</v>
      </c>
      <c r="AU1" s="16" t="s">
        <v>10</v>
      </c>
      <c r="AV1" s="23" t="s">
        <v>36</v>
      </c>
      <c r="AW1" s="23" t="s">
        <v>34</v>
      </c>
      <c r="AX1" s="23" t="s">
        <v>35</v>
      </c>
      <c r="AY1" s="24" t="s">
        <v>9</v>
      </c>
      <c r="AZ1" s="24" t="s">
        <v>37</v>
      </c>
      <c r="BA1" s="34" t="s">
        <v>38</v>
      </c>
      <c r="BB1" s="35" t="s">
        <v>9</v>
      </c>
      <c r="BC1" s="38" t="s">
        <v>100</v>
      </c>
      <c r="BD1" s="13" t="s">
        <v>102</v>
      </c>
      <c r="BE1" s="14" t="s">
        <v>103</v>
      </c>
      <c r="BF1" s="14" t="s">
        <v>104</v>
      </c>
      <c r="BG1" s="15" t="s">
        <v>105</v>
      </c>
      <c r="BH1" s="16" t="s">
        <v>106</v>
      </c>
      <c r="BI1" s="16" t="s">
        <v>107</v>
      </c>
      <c r="BJ1" s="23" t="s">
        <v>66</v>
      </c>
      <c r="BK1" s="23" t="s">
        <v>67</v>
      </c>
      <c r="BL1" s="23" t="s">
        <v>68</v>
      </c>
      <c r="BM1" s="24" t="s">
        <v>108</v>
      </c>
      <c r="BN1" s="24" t="s">
        <v>109</v>
      </c>
      <c r="BO1" s="34" t="s">
        <v>69</v>
      </c>
      <c r="BP1" s="35" t="s">
        <v>110</v>
      </c>
      <c r="BQ1" s="38" t="s">
        <v>51</v>
      </c>
      <c r="BR1" s="10" t="s">
        <v>70</v>
      </c>
      <c r="BS1" s="10" t="s">
        <v>72</v>
      </c>
      <c r="BT1" s="10" t="s">
        <v>73</v>
      </c>
      <c r="BU1" s="10" t="s">
        <v>74</v>
      </c>
      <c r="BV1" s="10" t="s">
        <v>75</v>
      </c>
      <c r="BW1" s="10" t="s">
        <v>76</v>
      </c>
      <c r="BX1" s="10" t="s">
        <v>77</v>
      </c>
      <c r="BY1" s="10" t="s">
        <v>78</v>
      </c>
      <c r="BZ1" s="10" t="s">
        <v>79</v>
      </c>
      <c r="CA1" s="10" t="s">
        <v>80</v>
      </c>
      <c r="CB1" s="10" t="s">
        <v>81</v>
      </c>
      <c r="CC1" s="10" t="s">
        <v>82</v>
      </c>
      <c r="CD1" s="10" t="s">
        <v>83</v>
      </c>
      <c r="CE1" s="10" t="s">
        <v>84</v>
      </c>
      <c r="CF1" s="29" t="s">
        <v>85</v>
      </c>
      <c r="CG1" s="10" t="s">
        <v>71</v>
      </c>
      <c r="CH1" s="10" t="s">
        <v>87</v>
      </c>
      <c r="CI1" s="10" t="s">
        <v>88</v>
      </c>
      <c r="CJ1" s="10" t="s">
        <v>89</v>
      </c>
      <c r="CK1" s="10" t="s">
        <v>90</v>
      </c>
      <c r="CL1" s="10" t="s">
        <v>91</v>
      </c>
      <c r="CM1" s="10" t="s">
        <v>92</v>
      </c>
      <c r="CN1" s="10" t="s">
        <v>93</v>
      </c>
      <c r="CO1" s="10" t="s">
        <v>94</v>
      </c>
      <c r="CP1" s="10" t="s">
        <v>95</v>
      </c>
      <c r="CQ1" s="10" t="s">
        <v>96</v>
      </c>
      <c r="CR1" s="10" t="s">
        <v>97</v>
      </c>
      <c r="CS1" s="10" t="s">
        <v>98</v>
      </c>
      <c r="CT1" s="10" t="s">
        <v>99</v>
      </c>
      <c r="CU1" s="29" t="s">
        <v>86</v>
      </c>
    </row>
    <row r="2" spans="1:99" x14ac:dyDescent="0.35">
      <c r="A2" s="44" t="e">
        <f>IF('CVS Bill of Materials'!#REF! = 0,"",'CVS Bill of Materials'!#REF!)</f>
        <v>#REF!</v>
      </c>
      <c r="B2" s="44" t="str">
        <f>IF('CVS Bill of Materials'!B10 = 0,"",'CVS Bill of Materials'!B10)</f>
        <v/>
      </c>
      <c r="C2" s="44" t="str">
        <f>IF('CVS Bill of Materials'!C10 = 0,"",'CVS Bill of Materials'!C10)</f>
        <v/>
      </c>
      <c r="D2" s="44" t="str">
        <f>IF('CVS Bill of Materials'!D10 = 0,"",'CVS Bill of Materials'!D10)</f>
        <v/>
      </c>
      <c r="E2" s="44" t="str">
        <f>IF('CVS Bill of Materials'!E10 = 0,"",'CVS Bill of Materials'!E10)</f>
        <v/>
      </c>
      <c r="F2" s="44" t="str">
        <f>IF('CVS Bill of Materials'!F10 = 0,"",'CVS Bill of Materials'!F10)</f>
        <v/>
      </c>
      <c r="G2" s="44" t="str">
        <f>IF('CVS Bill of Materials'!G10 = 0,"",'CVS Bill of Materials'!G10)</f>
        <v/>
      </c>
      <c r="H2" s="44" t="str">
        <f>IF('CVS Bill of Materials'!H10 = 0,"",'CVS Bill of Materials'!H10)</f>
        <v/>
      </c>
      <c r="I2" s="44" t="str">
        <f>IF('CVS Bill of Materials'!I10 = 0,"",'CVS Bill of Materials'!I10)</f>
        <v/>
      </c>
      <c r="J2" s="44" t="str">
        <f>IF('CVS Bill of Materials'!J10 = 0,"",'CVS Bill of Materials'!J10)</f>
        <v/>
      </c>
      <c r="K2" s="44" t="str">
        <f>IF('CVS Bill of Materials'!K10 = 0,"",'CVS Bill of Materials'!K10)</f>
        <v/>
      </c>
      <c r="L2" s="44" t="str">
        <f>IF('CVS Bill of Materials'!L10 = 0,"",'CVS Bill of Materials'!L10)</f>
        <v/>
      </c>
      <c r="M2" s="44" t="str">
        <f>IF('CVS Bill of Materials'!M10 = 0,"",'CVS Bill of Materials'!M10)</f>
        <v/>
      </c>
      <c r="N2" s="44" t="str">
        <f>IF('CVS Bill of Materials'!N10 = 0,"",'CVS Bill of Materials'!N10)</f>
        <v/>
      </c>
      <c r="O2" s="44" t="str">
        <f>IF('CVS Bill of Materials'!O10 = 0,"",'CVS Bill of Materials'!O10)</f>
        <v/>
      </c>
      <c r="P2" s="44" t="str">
        <f>IF('CVS Bill of Materials'!P10 = 0,"",'CVS Bill of Materials'!P10)</f>
        <v/>
      </c>
      <c r="Q2" s="44" t="str">
        <f>IF('CVS Bill of Materials'!Q10 = 0,"",'CVS Bill of Materials'!Q10)</f>
        <v/>
      </c>
      <c r="R2" s="44" t="str">
        <f>IF('CVS Bill of Materials'!R10 = 0,"",'CVS Bill of Materials'!R10)</f>
        <v/>
      </c>
      <c r="S2" s="44" t="str">
        <f>IF('CVS Bill of Materials'!S10 = 0,"",'CVS Bill of Materials'!S10)</f>
        <v/>
      </c>
      <c r="T2" s="44" t="str">
        <f>IF('CVS Bill of Materials'!T10 = 0,"",'CVS Bill of Materials'!T10)</f>
        <v/>
      </c>
      <c r="U2" s="44" t="str">
        <f>IF('CVS Bill of Materials'!U10 = 0,"",'CVS Bill of Materials'!U10)</f>
        <v/>
      </c>
      <c r="V2" s="44" t="str">
        <f>IF('CVS Bill of Materials'!V10 = 0,"",'CVS Bill of Materials'!V10)</f>
        <v/>
      </c>
      <c r="W2" t="str">
        <f>IF('CVS Bill of Materials'!F40= 0,"",'CVS Bill of Materials'!F40)</f>
        <v/>
      </c>
      <c r="X2" s="44" t="str">
        <f>IF('CVS Bill of Materials'!G40= 0,"",'CVS Bill of Materials'!G40)</f>
        <v/>
      </c>
      <c r="Y2" s="44" t="str">
        <f>IF('CVS Bill of Materials'!H40= 0,"",'CVS Bill of Materials'!H40)</f>
        <v/>
      </c>
      <c r="Z2" s="44" t="str">
        <f>IF('CVS Bill of Materials'!I40= 0,"",'CVS Bill of Materials'!I40)</f>
        <v/>
      </c>
      <c r="AA2" s="44" t="str">
        <f>IF('CVS Bill of Materials'!J40= 0,"",'CVS Bill of Materials'!J40)</f>
        <v/>
      </c>
      <c r="AB2" s="44" t="str">
        <f>IF('CVS Bill of Materials'!K40= 0,"",'CVS Bill of Materials'!K40)</f>
        <v/>
      </c>
      <c r="AC2" s="44" t="str">
        <f>IF('CVS Bill of Materials'!L40= 0,"",'CVS Bill of Materials'!L40)</f>
        <v/>
      </c>
      <c r="AD2" s="44" t="str">
        <f>IF('CVS Bill of Materials'!M40= 0,"",'CVS Bill of Materials'!M40)</f>
        <v/>
      </c>
      <c r="AE2" s="44" t="str">
        <f>IF('CVS Bill of Materials'!N40= 0,"",'CVS Bill of Materials'!N40)</f>
        <v/>
      </c>
      <c r="AF2" s="44" t="str">
        <f>IF('CVS Bill of Materials'!O40= 0,"",'CVS Bill of Materials'!O40)</f>
        <v/>
      </c>
      <c r="AG2" s="44" t="str">
        <f>IF('CVS Bill of Materials'!P40= 0,"",'CVS Bill of Materials'!P40)</f>
        <v/>
      </c>
      <c r="AH2" s="44" t="str">
        <f>IF('CVS Bill of Materials'!Q40= 0,"",'CVS Bill of Materials'!Q40)</f>
        <v/>
      </c>
      <c r="AI2" s="44" t="str">
        <f>IF('CVS Bill of Materials'!R40= 0,"",'CVS Bill of Materials'!R40)</f>
        <v/>
      </c>
      <c r="AJ2" s="44" t="str">
        <f>IF('CVS Bill of Materials'!S40= 0,"",'CVS Bill of Materials'!S40)</f>
        <v/>
      </c>
      <c r="AK2" s="46" t="str">
        <f>IF('CVS Bill of Materials'!V40 = 0,"",'CVS Bill of Materials'!V40)</f>
        <v/>
      </c>
      <c r="AL2" s="46" t="str">
        <f>IFERROR(IF('CVS Bill of Materials'!W40 = 0,"",'CVS Bill of Materials'!W40),"")</f>
        <v/>
      </c>
      <c r="AM2" s="46" t="str">
        <f>IF('CVS Bill of Materials'!X40 = 0,"",'CVS Bill of Materials'!X40)</f>
        <v/>
      </c>
      <c r="AN2" s="46" t="str">
        <f>IF('CVS Bill of Materials'!Y40 = 0,"",'CVS Bill of Materials'!Y40)</f>
        <v/>
      </c>
      <c r="AO2" s="46" t="e">
        <f>IF('CVS Bill of Materials'!#REF! = 0,"",'CVS Bill of Materials'!#REF!)</f>
        <v>#REF!</v>
      </c>
      <c r="AP2" t="str">
        <f>IF('CVS BOM Product Info'!E10=0,"",'CVS BOM Product Info'!E10)</f>
        <v/>
      </c>
      <c r="AQ2" s="44" t="str">
        <f>IF('CVS BOM Product Info'!F10=0,"",'CVS BOM Product Info'!F10)</f>
        <v/>
      </c>
      <c r="AR2" s="44" t="str">
        <f>IFERROR(IF('CVS BOM Product Info'!G10=0,"",'CVS BOM Product Info'!G10),"")</f>
        <v/>
      </c>
      <c r="AS2" s="44" t="str">
        <f>IF('CVS BOM Product Info'!H10=0,"",'CVS BOM Product Info'!H10)</f>
        <v/>
      </c>
      <c r="AT2" s="44" t="str">
        <f>IF('CVS BOM Product Info'!I10=0,"",'CVS BOM Product Info'!I10)</f>
        <v/>
      </c>
      <c r="AU2" s="44" t="str">
        <f>IFERROR(IF('CVS BOM Product Info'!J10=0,"",'CVS BOM Product Info'!J10),"")</f>
        <v/>
      </c>
      <c r="AV2" s="44" t="str">
        <f>IF('CVS BOM Product Info'!K10=0,"",'CVS BOM Product Info'!K10)</f>
        <v/>
      </c>
      <c r="AW2" s="44" t="str">
        <f>IF('CVS BOM Product Info'!L10=0,"",'CVS BOM Product Info'!L10)</f>
        <v/>
      </c>
      <c r="AX2" s="44" t="str">
        <f>IF('CVS BOM Product Info'!M10=0,"",'CVS BOM Product Info'!M10)</f>
        <v/>
      </c>
      <c r="AY2" s="44" t="str">
        <f>IF('CVS BOM Product Info'!N10=0,"",'CVS BOM Product Info'!N10)</f>
        <v/>
      </c>
      <c r="AZ2" s="44" t="str">
        <f>IFERROR(IF('CVS BOM Product Info'!O10=0,"",'CVS BOM Product Info'!O10),"")</f>
        <v/>
      </c>
      <c r="BA2" s="44" t="str">
        <f>IF('CVS BOM Product Info'!P10=0,"",'CVS BOM Product Info'!P10)</f>
        <v/>
      </c>
      <c r="BB2" s="44" t="str">
        <f>IF('CVS BOM Product Info'!Q10=0,"",'CVS BOM Product Info'!Q10)</f>
        <v/>
      </c>
      <c r="BC2" s="44" t="str">
        <f>IF('CVS BOM Product Info'!R10=0,"",'CVS BOM Product Info'!R10)</f>
        <v/>
      </c>
      <c r="BD2" t="str">
        <f>IF('CVS BOM Product Info'!E40=0,"",'CVS BOM Product Info'!E40)</f>
        <v/>
      </c>
      <c r="BE2" s="44" t="str">
        <f>IF('CVS BOM Product Info'!F40=0,"",'CVS BOM Product Info'!F40)</f>
        <v/>
      </c>
      <c r="BF2" s="44" t="str">
        <f>IFERROR(IF('CVS BOM Product Info'!G40=0,"",'CVS BOM Product Info'!G40),"")</f>
        <v/>
      </c>
      <c r="BG2" s="44" t="str">
        <f>IF('CVS BOM Product Info'!H40=0,"",'CVS BOM Product Info'!H40)</f>
        <v/>
      </c>
      <c r="BH2" s="44" t="str">
        <f>IF('CVS BOM Product Info'!I40=0,"",'CVS BOM Product Info'!I40)</f>
        <v/>
      </c>
      <c r="BI2" s="44" t="str">
        <f>IFERROR(IF('CVS BOM Product Info'!J40=0,"",'CVS BOM Product Info'!J40),"")</f>
        <v/>
      </c>
      <c r="BJ2" s="44" t="str">
        <f>IF('CVS BOM Product Info'!K40=0,"",'CVS BOM Product Info'!K40)</f>
        <v/>
      </c>
      <c r="BK2" s="44" t="str">
        <f>IF('CVS BOM Product Info'!L40=0,"",'CVS BOM Product Info'!L40)</f>
        <v/>
      </c>
      <c r="BL2" s="44" t="str">
        <f>IF('CVS BOM Product Info'!M40=0,"",'CVS BOM Product Info'!M40)</f>
        <v/>
      </c>
      <c r="BM2" s="44" t="str">
        <f>IF('CVS BOM Product Info'!N40=0,"",'CVS BOM Product Info'!N40)</f>
        <v/>
      </c>
      <c r="BN2" s="44" t="str">
        <f>IFERROR(IF('CVS BOM Product Info'!O40=0,"",'CVS BOM Product Info'!O40),"")</f>
        <v/>
      </c>
      <c r="BO2" s="44" t="str">
        <f>IF('CVS BOM Product Info'!P40=0,"",'CVS BOM Product Info'!P40)</f>
        <v/>
      </c>
      <c r="BP2" s="44" t="str">
        <f>IF('CVS BOM Product Info'!Q40=0,"",'CVS BOM Product Info'!Q40)</f>
        <v/>
      </c>
      <c r="BQ2" s="44" t="str">
        <f>IF('CVS BOM Product Info'!R40=0,"",'CVS BOM Product Info'!R40)</f>
        <v/>
      </c>
      <c r="BR2" t="str">
        <f>IF('CVS COST CHANGE ANALYSIS'!E12=0,"",'CVS COST CHANGE ANALYSIS'!E12)</f>
        <v/>
      </c>
      <c r="BS2" s="44" t="str">
        <f>IF('CVS COST CHANGE ANALYSIS'!F12=0,"",'CVS COST CHANGE ANALYSIS'!F12)</f>
        <v/>
      </c>
      <c r="BT2" s="44" t="str">
        <f>IF('CVS COST CHANGE ANALYSIS'!G12=0,"",'CVS COST CHANGE ANALYSIS'!G12)</f>
        <v/>
      </c>
      <c r="BU2" s="44" t="str">
        <f>IFERROR(IF('CVS COST CHANGE ANALYSIS'!H12=0,"",'CVS COST CHANGE ANALYSIS'!H12),"")</f>
        <v/>
      </c>
      <c r="BV2" s="44" t="str">
        <f>IFERROR(IF('CVS COST CHANGE ANALYSIS'!I12=0,"",'CVS COST CHANGE ANALYSIS'!I12),"")</f>
        <v/>
      </c>
      <c r="BW2" s="44" t="str">
        <f>IF('CVS COST CHANGE ANALYSIS'!J12=0,"",'CVS COST CHANGE ANALYSIS'!J12)</f>
        <v/>
      </c>
      <c r="BX2" s="44" t="str">
        <f>IF('CVS COST CHANGE ANALYSIS'!K12=0,"",'CVS COST CHANGE ANALYSIS'!K12)</f>
        <v/>
      </c>
      <c r="BY2" s="44" t="str">
        <f>IF('CVS COST CHANGE ANALYSIS'!L12=0,"",'CVS COST CHANGE ANALYSIS'!L12)</f>
        <v/>
      </c>
      <c r="BZ2" s="44" t="str">
        <f>IF('CVS COST CHANGE ANALYSIS'!M12=0,"",'CVS COST CHANGE ANALYSIS'!M12)</f>
        <v/>
      </c>
      <c r="CA2" s="44" t="str">
        <f>IFERROR(IF('CVS COST CHANGE ANALYSIS'!N12=0,"",'CVS COST CHANGE ANALYSIS'!N12),"")</f>
        <v/>
      </c>
      <c r="CB2" s="44" t="str">
        <f>IF('CVS COST CHANGE ANALYSIS'!O12=0,"",'CVS COST CHANGE ANALYSIS'!O12)</f>
        <v/>
      </c>
      <c r="CC2" s="44" t="str">
        <f>IF('CVS COST CHANGE ANALYSIS'!P12=0,"",'CVS COST CHANGE ANALYSIS'!P12)</f>
        <v/>
      </c>
      <c r="CD2" s="44" t="str">
        <f>IF('CVS COST CHANGE ANALYSIS'!Q12=0,"",'CVS COST CHANGE ANALYSIS'!Q12)</f>
        <v/>
      </c>
      <c r="CE2" s="44" t="str">
        <f>IF('CVS COST CHANGE ANALYSIS'!R12=0,"",'CVS COST CHANGE ANALYSIS'!R12)</f>
        <v/>
      </c>
      <c r="CF2" t="str">
        <f>IF('CVS COST CHANGE ANALYSIS'!U12=0,"",'CVS COST CHANGE ANALYSIS'!U12)</f>
        <v/>
      </c>
      <c r="CG2" t="str">
        <f>IF('CVS COST CHANGE ANALYSIS'!E42=0,"",'CVS COST CHANGE ANALYSIS'!E42)</f>
        <v/>
      </c>
      <c r="CH2" s="44" t="str">
        <f>IF('CVS COST CHANGE ANALYSIS'!F42=0,"",'CVS COST CHANGE ANALYSIS'!F42)</f>
        <v/>
      </c>
      <c r="CI2" s="44" t="str">
        <f>IF('CVS COST CHANGE ANALYSIS'!G42=0,"",'CVS COST CHANGE ANALYSIS'!G42)</f>
        <v/>
      </c>
      <c r="CJ2" s="44" t="str">
        <f>IF('CVS COST CHANGE ANALYSIS'!H42=0,"",'CVS COST CHANGE ANALYSIS'!H42)</f>
        <v/>
      </c>
      <c r="CK2" s="44" t="str">
        <f>IF('CVS COST CHANGE ANALYSIS'!I42=0,"",'CVS COST CHANGE ANALYSIS'!I42)</f>
        <v/>
      </c>
      <c r="CL2" s="44" t="str">
        <f>IF('CVS COST CHANGE ANALYSIS'!J42=0,"",'CVS COST CHANGE ANALYSIS'!J42)</f>
        <v/>
      </c>
      <c r="CM2" s="44" t="str">
        <f>IF('CVS COST CHANGE ANALYSIS'!K42=0,"",'CVS COST CHANGE ANALYSIS'!K42)</f>
        <v/>
      </c>
      <c r="CN2" s="44" t="str">
        <f>IF('CVS COST CHANGE ANALYSIS'!L42=0,"",'CVS COST CHANGE ANALYSIS'!L42)</f>
        <v/>
      </c>
      <c r="CO2" s="44" t="str">
        <f>IF('CVS COST CHANGE ANALYSIS'!M42=0,"",'CVS COST CHANGE ANALYSIS'!M42)</f>
        <v/>
      </c>
      <c r="CP2" s="44" t="str">
        <f>IF('CVS COST CHANGE ANALYSIS'!N42=0,"",'CVS COST CHANGE ANALYSIS'!N42)</f>
        <v/>
      </c>
      <c r="CQ2" s="44" t="str">
        <f>IF('CVS COST CHANGE ANALYSIS'!O42=0,"",'CVS COST CHANGE ANALYSIS'!O42)</f>
        <v/>
      </c>
      <c r="CR2" s="44" t="str">
        <f>IF('CVS COST CHANGE ANALYSIS'!P42=0,"",'CVS COST CHANGE ANALYSIS'!P42)</f>
        <v/>
      </c>
      <c r="CS2" s="44" t="str">
        <f>IF('CVS COST CHANGE ANALYSIS'!Q42=0,"",'CVS COST CHANGE ANALYSIS'!Q42)</f>
        <v/>
      </c>
      <c r="CT2" s="44" t="str">
        <f>IF('CVS COST CHANGE ANALYSIS'!R42=0,"",'CVS COST CHANGE ANALYSIS'!R42)</f>
        <v/>
      </c>
      <c r="CU2" t="str">
        <f>IF('CVS COST CHANGE ANALYSIS'!U42=0,"",'CVS COST CHANGE ANALYSIS'!U42)</f>
        <v/>
      </c>
    </row>
    <row r="3" spans="1:99" x14ac:dyDescent="0.35">
      <c r="A3" s="44" t="e">
        <f>IF('CVS Bill of Materials'!#REF! = 0,"",'CVS Bill of Materials'!#REF!)</f>
        <v>#REF!</v>
      </c>
      <c r="B3" s="44" t="str">
        <f>IF('CVS Bill of Materials'!B11 = 0,"",'CVS Bill of Materials'!B11)</f>
        <v/>
      </c>
      <c r="C3" s="44" t="str">
        <f>IF('CVS Bill of Materials'!C11 = 0,"",'CVS Bill of Materials'!C11)</f>
        <v/>
      </c>
      <c r="D3" s="44" t="str">
        <f>IF('CVS Bill of Materials'!D11 = 0,"",'CVS Bill of Materials'!D11)</f>
        <v/>
      </c>
      <c r="E3" s="44" t="str">
        <f>IF('CVS Bill of Materials'!E11 = 0,"",'CVS Bill of Materials'!E11)</f>
        <v/>
      </c>
      <c r="F3" s="44" t="str">
        <f>IF('CVS Bill of Materials'!F11 = 0,"",'CVS Bill of Materials'!F11)</f>
        <v/>
      </c>
      <c r="G3" s="44" t="str">
        <f>IF('CVS Bill of Materials'!G11 = 0,"",'CVS Bill of Materials'!G11)</f>
        <v/>
      </c>
      <c r="H3" s="44" t="str">
        <f>IF('CVS Bill of Materials'!H11 = 0,"",'CVS Bill of Materials'!H11)</f>
        <v/>
      </c>
      <c r="I3" s="44" t="str">
        <f>IF('CVS Bill of Materials'!I11 = 0,"",'CVS Bill of Materials'!I11)</f>
        <v/>
      </c>
      <c r="J3" s="44" t="str">
        <f>IF('CVS Bill of Materials'!J11 = 0,"",'CVS Bill of Materials'!J11)</f>
        <v/>
      </c>
      <c r="K3" s="44" t="str">
        <f>IF('CVS Bill of Materials'!K11 = 0,"",'CVS Bill of Materials'!K11)</f>
        <v/>
      </c>
      <c r="L3" s="44" t="str">
        <f>IF('CVS Bill of Materials'!L11 = 0,"",'CVS Bill of Materials'!L11)</f>
        <v/>
      </c>
      <c r="M3" s="44" t="str">
        <f>IF('CVS Bill of Materials'!M11 = 0,"",'CVS Bill of Materials'!M11)</f>
        <v/>
      </c>
      <c r="N3" s="44" t="str">
        <f>IF('CVS Bill of Materials'!N11 = 0,"",'CVS Bill of Materials'!N11)</f>
        <v/>
      </c>
      <c r="O3" s="44" t="str">
        <f>IF('CVS Bill of Materials'!O11 = 0,"",'CVS Bill of Materials'!O11)</f>
        <v/>
      </c>
      <c r="P3" s="44" t="str">
        <f>IF('CVS Bill of Materials'!P11 = 0,"",'CVS Bill of Materials'!P11)</f>
        <v/>
      </c>
      <c r="Q3" s="44" t="str">
        <f>IF('CVS Bill of Materials'!Q11 = 0,"",'CVS Bill of Materials'!Q11)</f>
        <v/>
      </c>
      <c r="R3" s="44" t="str">
        <f>IF('CVS Bill of Materials'!R11 = 0,"",'CVS Bill of Materials'!R11)</f>
        <v/>
      </c>
      <c r="S3" s="44" t="str">
        <f>IF('CVS Bill of Materials'!S11 = 0,"",'CVS Bill of Materials'!S11)</f>
        <v/>
      </c>
      <c r="T3" s="44" t="str">
        <f>IF('CVS Bill of Materials'!T11 = 0,"",'CVS Bill of Materials'!T11)</f>
        <v/>
      </c>
      <c r="U3" s="44" t="str">
        <f>IF('CVS Bill of Materials'!U11 = 0,"",'CVS Bill of Materials'!U11)</f>
        <v/>
      </c>
      <c r="V3" s="44" t="str">
        <f>IF('CVS Bill of Materials'!V11 = 0,"",'CVS Bill of Materials'!V11)</f>
        <v/>
      </c>
      <c r="W3" s="44" t="str">
        <f>IF('CVS Bill of Materials'!F41= 0,"",'CVS Bill of Materials'!F41)</f>
        <v/>
      </c>
      <c r="X3" s="44" t="str">
        <f>IF('CVS Bill of Materials'!G41= 0,"",'CVS Bill of Materials'!G41)</f>
        <v/>
      </c>
      <c r="Y3" s="44" t="str">
        <f>IF('CVS Bill of Materials'!H41= 0,"",'CVS Bill of Materials'!H41)</f>
        <v/>
      </c>
      <c r="Z3" s="44" t="str">
        <f>IF('CVS Bill of Materials'!I41= 0,"",'CVS Bill of Materials'!I41)</f>
        <v/>
      </c>
      <c r="AA3" s="44" t="str">
        <f>IF('CVS Bill of Materials'!J41= 0,"",'CVS Bill of Materials'!J41)</f>
        <v/>
      </c>
      <c r="AB3" s="44" t="str">
        <f>IF('CVS Bill of Materials'!K41= 0,"",'CVS Bill of Materials'!K41)</f>
        <v/>
      </c>
      <c r="AC3" s="44" t="str">
        <f>IF('CVS Bill of Materials'!L41= 0,"",'CVS Bill of Materials'!L41)</f>
        <v/>
      </c>
      <c r="AD3" s="44" t="str">
        <f>IF('CVS Bill of Materials'!M41= 0,"",'CVS Bill of Materials'!M41)</f>
        <v/>
      </c>
      <c r="AE3" s="44" t="str">
        <f>IF('CVS Bill of Materials'!N41= 0,"",'CVS Bill of Materials'!N41)</f>
        <v/>
      </c>
      <c r="AF3" s="44" t="str">
        <f>IF('CVS Bill of Materials'!O41= 0,"",'CVS Bill of Materials'!O41)</f>
        <v/>
      </c>
      <c r="AG3" s="44" t="str">
        <f>IF('CVS Bill of Materials'!P41= 0,"",'CVS Bill of Materials'!P41)</f>
        <v/>
      </c>
      <c r="AH3" s="44" t="str">
        <f>IF('CVS Bill of Materials'!Q41= 0,"",'CVS Bill of Materials'!Q41)</f>
        <v/>
      </c>
      <c r="AI3" s="44" t="str">
        <f>IF('CVS Bill of Materials'!R41= 0,"",'CVS Bill of Materials'!R41)</f>
        <v/>
      </c>
      <c r="AJ3" s="44" t="str">
        <f>IF('CVS Bill of Materials'!S41= 0,"",'CVS Bill of Materials'!S41)</f>
        <v/>
      </c>
      <c r="AK3" s="46" t="str">
        <f>IF('CVS Bill of Materials'!V41 = 0,"",'CVS Bill of Materials'!V41)</f>
        <v/>
      </c>
      <c r="AL3" s="46" t="str">
        <f>IFERROR(IF('CVS Bill of Materials'!W41 = 0,"",'CVS Bill of Materials'!W41),"")</f>
        <v/>
      </c>
      <c r="AM3" s="46" t="str">
        <f>IF('CVS Bill of Materials'!X41 = 0,"",'CVS Bill of Materials'!X41)</f>
        <v/>
      </c>
      <c r="AN3" s="46" t="str">
        <f>IF('CVS Bill of Materials'!Y41 = 0,"",'CVS Bill of Materials'!Y41)</f>
        <v/>
      </c>
      <c r="AO3" s="46" t="e">
        <f>IF('CVS Bill of Materials'!#REF! = 0,"",'CVS Bill of Materials'!#REF!)</f>
        <v>#REF!</v>
      </c>
      <c r="AP3" s="44" t="str">
        <f>IF('CVS BOM Product Info'!E11=0,"",'CVS BOM Product Info'!E11)</f>
        <v/>
      </c>
      <c r="AQ3" s="44" t="str">
        <f>IF('CVS BOM Product Info'!F11=0,"",'CVS BOM Product Info'!F11)</f>
        <v/>
      </c>
      <c r="AR3" s="44" t="str">
        <f>IFERROR(IF('CVS BOM Product Info'!G11=0,"",'CVS BOM Product Info'!G11),"")</f>
        <v/>
      </c>
      <c r="AS3" s="44" t="str">
        <f>IF('CVS BOM Product Info'!H11=0,"",'CVS BOM Product Info'!H11)</f>
        <v/>
      </c>
      <c r="AT3" s="44" t="str">
        <f>IF('CVS BOM Product Info'!I11=0,"",'CVS BOM Product Info'!I11)</f>
        <v/>
      </c>
      <c r="AU3" s="44" t="str">
        <f>IFERROR(IF('CVS BOM Product Info'!J11=0,"",'CVS BOM Product Info'!J11),"")</f>
        <v/>
      </c>
      <c r="AV3" s="44" t="str">
        <f>IF('CVS BOM Product Info'!K11=0,"",'CVS BOM Product Info'!K11)</f>
        <v/>
      </c>
      <c r="AW3" s="44" t="str">
        <f>IF('CVS BOM Product Info'!L11=0,"",'CVS BOM Product Info'!L11)</f>
        <v/>
      </c>
      <c r="AX3" s="44" t="str">
        <f>IF('CVS BOM Product Info'!M11=0,"",'CVS BOM Product Info'!M11)</f>
        <v/>
      </c>
      <c r="AY3" s="44" t="str">
        <f>IF('CVS BOM Product Info'!N11=0,"",'CVS BOM Product Info'!N11)</f>
        <v/>
      </c>
      <c r="AZ3" s="44" t="str">
        <f>IFERROR(IF('CVS BOM Product Info'!O11=0,"",'CVS BOM Product Info'!O11),"")</f>
        <v/>
      </c>
      <c r="BA3" s="44" t="str">
        <f>IF('CVS BOM Product Info'!P11=0,"",'CVS BOM Product Info'!P11)</f>
        <v/>
      </c>
      <c r="BB3" s="44" t="str">
        <f>IF('CVS BOM Product Info'!Q11=0,"",'CVS BOM Product Info'!Q11)</f>
        <v/>
      </c>
      <c r="BC3" s="44" t="str">
        <f>IF('CVS BOM Product Info'!R11=0,"",'CVS BOM Product Info'!R11)</f>
        <v/>
      </c>
      <c r="BD3" s="44" t="str">
        <f>IF('CVS BOM Product Info'!E41=0,"",'CVS BOM Product Info'!E41)</f>
        <v/>
      </c>
      <c r="BE3" s="44" t="str">
        <f>IF('CVS BOM Product Info'!F41=0,"",'CVS BOM Product Info'!F41)</f>
        <v/>
      </c>
      <c r="BF3" s="44" t="str">
        <f>IFERROR(IF('CVS BOM Product Info'!G41=0,"",'CVS BOM Product Info'!G41),"")</f>
        <v/>
      </c>
      <c r="BG3" s="44" t="str">
        <f>IF('CVS BOM Product Info'!H41=0,"",'CVS BOM Product Info'!H41)</f>
        <v/>
      </c>
      <c r="BH3" s="44" t="str">
        <f>IF('CVS BOM Product Info'!I41=0,"",'CVS BOM Product Info'!I41)</f>
        <v/>
      </c>
      <c r="BI3" s="44" t="str">
        <f>IFERROR(IF('CVS BOM Product Info'!J41=0,"",'CVS BOM Product Info'!J41),"")</f>
        <v/>
      </c>
      <c r="BJ3" s="44" t="str">
        <f>IF('CVS BOM Product Info'!K41=0,"",'CVS BOM Product Info'!K41)</f>
        <v/>
      </c>
      <c r="BK3" s="44" t="str">
        <f>IF('CVS BOM Product Info'!L41=0,"",'CVS BOM Product Info'!L41)</f>
        <v/>
      </c>
      <c r="BL3" s="44" t="str">
        <f>IF('CVS BOM Product Info'!M41=0,"",'CVS BOM Product Info'!M41)</f>
        <v/>
      </c>
      <c r="BM3" s="44" t="str">
        <f>IF('CVS BOM Product Info'!N41=0,"",'CVS BOM Product Info'!N41)</f>
        <v/>
      </c>
      <c r="BN3" s="44" t="str">
        <f>IFERROR(IF('CVS BOM Product Info'!O41=0,"",'CVS BOM Product Info'!O41),"")</f>
        <v/>
      </c>
      <c r="BO3" s="44" t="str">
        <f>IF('CVS BOM Product Info'!P41=0,"",'CVS BOM Product Info'!P41)</f>
        <v/>
      </c>
      <c r="BP3" s="44" t="str">
        <f>IF('CVS BOM Product Info'!Q41=0,"",'CVS BOM Product Info'!Q41)</f>
        <v/>
      </c>
      <c r="BQ3" s="44" t="str">
        <f>IF('CVS BOM Product Info'!R41=0,"",'CVS BOM Product Info'!R41)</f>
        <v/>
      </c>
      <c r="BR3" s="44" t="str">
        <f>IF('CVS COST CHANGE ANALYSIS'!E13=0,"",'CVS COST CHANGE ANALYSIS'!E13)</f>
        <v/>
      </c>
      <c r="BS3" s="44" t="str">
        <f>IF('CVS COST CHANGE ANALYSIS'!F13=0,"",'CVS COST CHANGE ANALYSIS'!F13)</f>
        <v/>
      </c>
      <c r="BT3" s="44" t="str">
        <f>IF('CVS COST CHANGE ANALYSIS'!G13=0,"",'CVS COST CHANGE ANALYSIS'!G13)</f>
        <v/>
      </c>
      <c r="BU3" s="44" t="str">
        <f>IFERROR(IF('CVS COST CHANGE ANALYSIS'!H13=0,"",'CVS COST CHANGE ANALYSIS'!H13),"")</f>
        <v/>
      </c>
      <c r="BV3" s="44" t="str">
        <f>IFERROR(IF('CVS COST CHANGE ANALYSIS'!I13=0,"",'CVS COST CHANGE ANALYSIS'!I13),"")</f>
        <v/>
      </c>
      <c r="BW3" s="44" t="str">
        <f>IF('CVS COST CHANGE ANALYSIS'!J13=0,"",'CVS COST CHANGE ANALYSIS'!J13)</f>
        <v/>
      </c>
      <c r="BX3" s="44" t="str">
        <f>IF('CVS COST CHANGE ANALYSIS'!K13=0,"",'CVS COST CHANGE ANALYSIS'!K13)</f>
        <v/>
      </c>
      <c r="BY3" s="44" t="str">
        <f>IF('CVS COST CHANGE ANALYSIS'!L13=0,"",'CVS COST CHANGE ANALYSIS'!L13)</f>
        <v/>
      </c>
      <c r="BZ3" s="44" t="str">
        <f>IF('CVS COST CHANGE ANALYSIS'!M13=0,"",'CVS COST CHANGE ANALYSIS'!M13)</f>
        <v/>
      </c>
      <c r="CA3" s="44" t="str">
        <f>IFERROR(IF('CVS COST CHANGE ANALYSIS'!N13=0,"",'CVS COST CHANGE ANALYSIS'!N13),"")</f>
        <v/>
      </c>
      <c r="CB3" s="44" t="str">
        <f>IF('CVS COST CHANGE ANALYSIS'!O13=0,"",'CVS COST CHANGE ANALYSIS'!O13)</f>
        <v/>
      </c>
      <c r="CC3" s="44" t="str">
        <f>IF('CVS COST CHANGE ANALYSIS'!P13=0,"",'CVS COST CHANGE ANALYSIS'!P13)</f>
        <v/>
      </c>
      <c r="CD3" s="44" t="str">
        <f>IF('CVS COST CHANGE ANALYSIS'!Q13=0,"",'CVS COST CHANGE ANALYSIS'!Q13)</f>
        <v/>
      </c>
      <c r="CE3" s="44" t="str">
        <f>IF('CVS COST CHANGE ANALYSIS'!R13=0,"",'CVS COST CHANGE ANALYSIS'!R13)</f>
        <v/>
      </c>
      <c r="CF3" s="44" t="str">
        <f>IF('CVS COST CHANGE ANALYSIS'!U13=0,"",'CVS COST CHANGE ANALYSIS'!U13)</f>
        <v/>
      </c>
      <c r="CG3" s="44" t="str">
        <f>IF('CVS COST CHANGE ANALYSIS'!E43=0,"",'CVS COST CHANGE ANALYSIS'!E43)</f>
        <v/>
      </c>
      <c r="CH3" s="44" t="str">
        <f>IF('CVS COST CHANGE ANALYSIS'!F43=0,"",'CVS COST CHANGE ANALYSIS'!F43)</f>
        <v/>
      </c>
      <c r="CI3" s="44" t="str">
        <f>IF('CVS COST CHANGE ANALYSIS'!G43=0,"",'CVS COST CHANGE ANALYSIS'!G43)</f>
        <v/>
      </c>
      <c r="CJ3" s="44" t="str">
        <f>IF('CVS COST CHANGE ANALYSIS'!H43=0,"",'CVS COST CHANGE ANALYSIS'!H43)</f>
        <v/>
      </c>
      <c r="CK3" s="44" t="str">
        <f>IF('CVS COST CHANGE ANALYSIS'!I43=0,"",'CVS COST CHANGE ANALYSIS'!I43)</f>
        <v/>
      </c>
      <c r="CL3" s="44" t="str">
        <f>IF('CVS COST CHANGE ANALYSIS'!J43=0,"",'CVS COST CHANGE ANALYSIS'!J43)</f>
        <v/>
      </c>
      <c r="CM3" s="44" t="str">
        <f>IF('CVS COST CHANGE ANALYSIS'!K43=0,"",'CVS COST CHANGE ANALYSIS'!K43)</f>
        <v/>
      </c>
      <c r="CN3" s="44" t="str">
        <f>IF('CVS COST CHANGE ANALYSIS'!L43=0,"",'CVS COST CHANGE ANALYSIS'!L43)</f>
        <v/>
      </c>
      <c r="CO3" s="44" t="str">
        <f>IF('CVS COST CHANGE ANALYSIS'!M43=0,"",'CVS COST CHANGE ANALYSIS'!M43)</f>
        <v/>
      </c>
      <c r="CP3" s="44" t="str">
        <f>IF('CVS COST CHANGE ANALYSIS'!N43=0,"",'CVS COST CHANGE ANALYSIS'!N43)</f>
        <v/>
      </c>
      <c r="CQ3" s="44" t="str">
        <f>IF('CVS COST CHANGE ANALYSIS'!O43=0,"",'CVS COST CHANGE ANALYSIS'!O43)</f>
        <v/>
      </c>
      <c r="CR3" s="44" t="str">
        <f>IF('CVS COST CHANGE ANALYSIS'!P43=0,"",'CVS COST CHANGE ANALYSIS'!P43)</f>
        <v/>
      </c>
      <c r="CS3" s="44" t="str">
        <f>IF('CVS COST CHANGE ANALYSIS'!Q43=0,"",'CVS COST CHANGE ANALYSIS'!Q43)</f>
        <v/>
      </c>
      <c r="CT3" s="44" t="str">
        <f>IF('CVS COST CHANGE ANALYSIS'!R43=0,"",'CVS COST CHANGE ANALYSIS'!R43)</f>
        <v/>
      </c>
      <c r="CU3" s="44" t="str">
        <f>IF('CVS COST CHANGE ANALYSIS'!U43=0,"",'CVS COST CHANGE ANALYSIS'!U43)</f>
        <v/>
      </c>
    </row>
    <row r="4" spans="1:99" x14ac:dyDescent="0.35">
      <c r="A4" s="44" t="e">
        <f>IF('CVS Bill of Materials'!#REF! = 0,"",'CVS Bill of Materials'!#REF!)</f>
        <v>#REF!</v>
      </c>
      <c r="B4" s="44" t="str">
        <f>IF('CVS Bill of Materials'!B12 = 0,"",'CVS Bill of Materials'!B12)</f>
        <v/>
      </c>
      <c r="C4" s="44" t="str">
        <f>IF('CVS Bill of Materials'!C12 = 0,"",'CVS Bill of Materials'!C12)</f>
        <v/>
      </c>
      <c r="D4" s="44" t="str">
        <f>IF('CVS Bill of Materials'!D12 = 0,"",'CVS Bill of Materials'!D12)</f>
        <v/>
      </c>
      <c r="E4" s="44" t="str">
        <f>IF('CVS Bill of Materials'!E12 = 0,"",'CVS Bill of Materials'!E12)</f>
        <v/>
      </c>
      <c r="F4" s="44" t="str">
        <f>IF('CVS Bill of Materials'!F12 = 0,"",'CVS Bill of Materials'!F12)</f>
        <v/>
      </c>
      <c r="G4" s="44" t="str">
        <f>IF('CVS Bill of Materials'!G12 = 0,"",'CVS Bill of Materials'!G12)</f>
        <v/>
      </c>
      <c r="H4" s="44" t="str">
        <f>IF('CVS Bill of Materials'!H12 = 0,"",'CVS Bill of Materials'!H12)</f>
        <v/>
      </c>
      <c r="I4" s="44" t="str">
        <f>IF('CVS Bill of Materials'!I12 = 0,"",'CVS Bill of Materials'!I12)</f>
        <v/>
      </c>
      <c r="J4" s="44" t="str">
        <f>IF('CVS Bill of Materials'!J12 = 0,"",'CVS Bill of Materials'!J12)</f>
        <v/>
      </c>
      <c r="K4" s="44" t="str">
        <f>IF('CVS Bill of Materials'!K12 = 0,"",'CVS Bill of Materials'!K12)</f>
        <v/>
      </c>
      <c r="L4" s="44" t="str">
        <f>IF('CVS Bill of Materials'!L12 = 0,"",'CVS Bill of Materials'!L12)</f>
        <v/>
      </c>
      <c r="M4" s="44" t="str">
        <f>IF('CVS Bill of Materials'!M12 = 0,"",'CVS Bill of Materials'!M12)</f>
        <v/>
      </c>
      <c r="N4" s="44" t="str">
        <f>IF('CVS Bill of Materials'!N12 = 0,"",'CVS Bill of Materials'!N12)</f>
        <v/>
      </c>
      <c r="O4" s="44" t="str">
        <f>IF('CVS Bill of Materials'!O12 = 0,"",'CVS Bill of Materials'!O12)</f>
        <v/>
      </c>
      <c r="P4" s="44" t="str">
        <f>IF('CVS Bill of Materials'!P12 = 0,"",'CVS Bill of Materials'!P12)</f>
        <v/>
      </c>
      <c r="Q4" s="44" t="str">
        <f>IF('CVS Bill of Materials'!Q12 = 0,"",'CVS Bill of Materials'!Q12)</f>
        <v/>
      </c>
      <c r="R4" s="44" t="str">
        <f>IF('CVS Bill of Materials'!R12 = 0,"",'CVS Bill of Materials'!R12)</f>
        <v/>
      </c>
      <c r="S4" s="44" t="str">
        <f>IF('CVS Bill of Materials'!S12 = 0,"",'CVS Bill of Materials'!S12)</f>
        <v/>
      </c>
      <c r="T4" s="44" t="str">
        <f>IF('CVS Bill of Materials'!T12 = 0,"",'CVS Bill of Materials'!T12)</f>
        <v/>
      </c>
      <c r="U4" s="44" t="str">
        <f>IF('CVS Bill of Materials'!U12 = 0,"",'CVS Bill of Materials'!U12)</f>
        <v/>
      </c>
      <c r="V4" s="44" t="str">
        <f>IF('CVS Bill of Materials'!V12 = 0,"",'CVS Bill of Materials'!V12)</f>
        <v/>
      </c>
      <c r="W4" s="44" t="str">
        <f>IF('CVS Bill of Materials'!F42= 0,"",'CVS Bill of Materials'!F42)</f>
        <v/>
      </c>
      <c r="X4" s="44" t="str">
        <f>IF('CVS Bill of Materials'!G42= 0,"",'CVS Bill of Materials'!G42)</f>
        <v/>
      </c>
      <c r="Y4" s="44" t="str">
        <f>IF('CVS Bill of Materials'!H42= 0,"",'CVS Bill of Materials'!H42)</f>
        <v/>
      </c>
      <c r="Z4" s="44" t="str">
        <f>IF('CVS Bill of Materials'!I42= 0,"",'CVS Bill of Materials'!I42)</f>
        <v/>
      </c>
      <c r="AA4" s="44" t="str">
        <f>IF('CVS Bill of Materials'!J42= 0,"",'CVS Bill of Materials'!J42)</f>
        <v/>
      </c>
      <c r="AB4" s="44" t="str">
        <f>IF('CVS Bill of Materials'!K42= 0,"",'CVS Bill of Materials'!K42)</f>
        <v/>
      </c>
      <c r="AC4" s="44" t="str">
        <f>IF('CVS Bill of Materials'!L42= 0,"",'CVS Bill of Materials'!L42)</f>
        <v/>
      </c>
      <c r="AD4" s="44" t="str">
        <f>IF('CVS Bill of Materials'!M42= 0,"",'CVS Bill of Materials'!M42)</f>
        <v/>
      </c>
      <c r="AE4" s="44" t="str">
        <f>IF('CVS Bill of Materials'!N42= 0,"",'CVS Bill of Materials'!N42)</f>
        <v/>
      </c>
      <c r="AF4" s="44" t="str">
        <f>IF('CVS Bill of Materials'!O42= 0,"",'CVS Bill of Materials'!O42)</f>
        <v/>
      </c>
      <c r="AG4" s="44" t="str">
        <f>IF('CVS Bill of Materials'!P42= 0,"",'CVS Bill of Materials'!P42)</f>
        <v/>
      </c>
      <c r="AH4" s="44" t="str">
        <f>IF('CVS Bill of Materials'!Q42= 0,"",'CVS Bill of Materials'!Q42)</f>
        <v/>
      </c>
      <c r="AI4" s="44" t="str">
        <f>IF('CVS Bill of Materials'!R42= 0,"",'CVS Bill of Materials'!R42)</f>
        <v/>
      </c>
      <c r="AJ4" s="44" t="str">
        <f>IF('CVS Bill of Materials'!S42= 0,"",'CVS Bill of Materials'!S42)</f>
        <v/>
      </c>
      <c r="AK4" s="46" t="str">
        <f>IF('CVS Bill of Materials'!V42 = 0,"",'CVS Bill of Materials'!V42)</f>
        <v/>
      </c>
      <c r="AL4" s="46" t="str">
        <f>IFERROR(IF('CVS Bill of Materials'!W42 = 0,"",'CVS Bill of Materials'!W42),"")</f>
        <v/>
      </c>
      <c r="AM4" s="46" t="str">
        <f>IF('CVS Bill of Materials'!X42 = 0,"",'CVS Bill of Materials'!X42)</f>
        <v/>
      </c>
      <c r="AN4" s="46" t="str">
        <f>IF('CVS Bill of Materials'!Y42 = 0,"",'CVS Bill of Materials'!Y42)</f>
        <v/>
      </c>
      <c r="AO4" s="46" t="e">
        <f>IF('CVS Bill of Materials'!#REF! = 0,"",'CVS Bill of Materials'!#REF!)</f>
        <v>#REF!</v>
      </c>
      <c r="AP4" s="44" t="str">
        <f>IF('CVS BOM Product Info'!E12=0,"",'CVS BOM Product Info'!E12)</f>
        <v/>
      </c>
      <c r="AQ4" s="44" t="str">
        <f>IF('CVS BOM Product Info'!F12=0,"",'CVS BOM Product Info'!F12)</f>
        <v/>
      </c>
      <c r="AR4" s="44" t="str">
        <f>IFERROR(IF('CVS BOM Product Info'!G12=0,"",'CVS BOM Product Info'!G12),"")</f>
        <v/>
      </c>
      <c r="AS4" s="44" t="str">
        <f>IF('CVS BOM Product Info'!H12=0,"",'CVS BOM Product Info'!H12)</f>
        <v/>
      </c>
      <c r="AT4" s="44" t="str">
        <f>IF('CVS BOM Product Info'!I12=0,"",'CVS BOM Product Info'!I12)</f>
        <v/>
      </c>
      <c r="AU4" s="44" t="str">
        <f>IFERROR(IF('CVS BOM Product Info'!J12=0,"",'CVS BOM Product Info'!J12),"")</f>
        <v/>
      </c>
      <c r="AV4" s="44" t="str">
        <f>IF('CVS BOM Product Info'!K12=0,"",'CVS BOM Product Info'!K12)</f>
        <v/>
      </c>
      <c r="AW4" s="44" t="str">
        <f>IF('CVS BOM Product Info'!L12=0,"",'CVS BOM Product Info'!L12)</f>
        <v/>
      </c>
      <c r="AX4" s="44" t="str">
        <f>IF('CVS BOM Product Info'!M12=0,"",'CVS BOM Product Info'!M12)</f>
        <v/>
      </c>
      <c r="AY4" s="44" t="str">
        <f>IF('CVS BOM Product Info'!N12=0,"",'CVS BOM Product Info'!N12)</f>
        <v/>
      </c>
      <c r="AZ4" s="44" t="str">
        <f>IFERROR(IF('CVS BOM Product Info'!O12=0,"",'CVS BOM Product Info'!O12),"")</f>
        <v/>
      </c>
      <c r="BA4" s="44" t="str">
        <f>IF('CVS BOM Product Info'!P12=0,"",'CVS BOM Product Info'!P12)</f>
        <v/>
      </c>
      <c r="BB4" s="44" t="str">
        <f>IF('CVS BOM Product Info'!Q12=0,"",'CVS BOM Product Info'!Q12)</f>
        <v/>
      </c>
      <c r="BC4" s="44" t="str">
        <f>IF('CVS BOM Product Info'!R12=0,"",'CVS BOM Product Info'!R12)</f>
        <v/>
      </c>
      <c r="BD4" s="44" t="str">
        <f>IF('CVS BOM Product Info'!E42=0,"",'CVS BOM Product Info'!E42)</f>
        <v/>
      </c>
      <c r="BE4" s="44" t="str">
        <f>IF('CVS BOM Product Info'!F42=0,"",'CVS BOM Product Info'!F42)</f>
        <v/>
      </c>
      <c r="BF4" s="44" t="str">
        <f>IFERROR(IF('CVS BOM Product Info'!G42=0,"",'CVS BOM Product Info'!G42),"")</f>
        <v/>
      </c>
      <c r="BG4" s="44" t="str">
        <f>IF('CVS BOM Product Info'!H42=0,"",'CVS BOM Product Info'!H42)</f>
        <v/>
      </c>
      <c r="BH4" s="44" t="str">
        <f>IF('CVS BOM Product Info'!I42=0,"",'CVS BOM Product Info'!I42)</f>
        <v/>
      </c>
      <c r="BI4" s="44" t="str">
        <f>IFERROR(IF('CVS BOM Product Info'!J42=0,"",'CVS BOM Product Info'!J42),"")</f>
        <v/>
      </c>
      <c r="BJ4" s="44" t="str">
        <f>IF('CVS BOM Product Info'!K42=0,"",'CVS BOM Product Info'!K42)</f>
        <v/>
      </c>
      <c r="BK4" s="44" t="str">
        <f>IF('CVS BOM Product Info'!L42=0,"",'CVS BOM Product Info'!L42)</f>
        <v/>
      </c>
      <c r="BL4" s="44" t="str">
        <f>IF('CVS BOM Product Info'!M42=0,"",'CVS BOM Product Info'!M42)</f>
        <v/>
      </c>
      <c r="BM4" s="44" t="str">
        <f>IF('CVS BOM Product Info'!N42=0,"",'CVS BOM Product Info'!N42)</f>
        <v/>
      </c>
      <c r="BN4" s="44" t="str">
        <f>IFERROR(IF('CVS BOM Product Info'!O42=0,"",'CVS BOM Product Info'!O42),"")</f>
        <v/>
      </c>
      <c r="BO4" s="44" t="str">
        <f>IF('CVS BOM Product Info'!P42=0,"",'CVS BOM Product Info'!P42)</f>
        <v/>
      </c>
      <c r="BP4" s="44" t="str">
        <f>IF('CVS BOM Product Info'!Q42=0,"",'CVS BOM Product Info'!Q42)</f>
        <v/>
      </c>
      <c r="BQ4" s="44" t="str">
        <f>IF('CVS BOM Product Info'!R42=0,"",'CVS BOM Product Info'!R42)</f>
        <v/>
      </c>
      <c r="BR4" s="44" t="str">
        <f>IF('CVS COST CHANGE ANALYSIS'!E14=0,"",'CVS COST CHANGE ANALYSIS'!E14)</f>
        <v/>
      </c>
      <c r="BS4" s="44" t="str">
        <f>IF('CVS COST CHANGE ANALYSIS'!F14=0,"",'CVS COST CHANGE ANALYSIS'!F14)</f>
        <v/>
      </c>
      <c r="BT4" s="44" t="str">
        <f>IF('CVS COST CHANGE ANALYSIS'!G14=0,"",'CVS COST CHANGE ANALYSIS'!G14)</f>
        <v/>
      </c>
      <c r="BU4" s="44" t="str">
        <f>IFERROR(IF('CVS COST CHANGE ANALYSIS'!H14=0,"",'CVS COST CHANGE ANALYSIS'!H14),"")</f>
        <v/>
      </c>
      <c r="BV4" s="44" t="str">
        <f>IFERROR(IF('CVS COST CHANGE ANALYSIS'!I14=0,"",'CVS COST CHANGE ANALYSIS'!I14),"")</f>
        <v/>
      </c>
      <c r="BW4" s="44" t="str">
        <f>IF('CVS COST CHANGE ANALYSIS'!J14=0,"",'CVS COST CHANGE ANALYSIS'!J14)</f>
        <v/>
      </c>
      <c r="BX4" s="44" t="str">
        <f>IF('CVS COST CHANGE ANALYSIS'!K14=0,"",'CVS COST CHANGE ANALYSIS'!K14)</f>
        <v/>
      </c>
      <c r="BY4" s="44" t="str">
        <f>IF('CVS COST CHANGE ANALYSIS'!L14=0,"",'CVS COST CHANGE ANALYSIS'!L14)</f>
        <v/>
      </c>
      <c r="BZ4" s="44" t="str">
        <f>IF('CVS COST CHANGE ANALYSIS'!M14=0,"",'CVS COST CHANGE ANALYSIS'!M14)</f>
        <v/>
      </c>
      <c r="CA4" s="44" t="str">
        <f>IFERROR(IF('CVS COST CHANGE ANALYSIS'!N14=0,"",'CVS COST CHANGE ANALYSIS'!N14),"")</f>
        <v/>
      </c>
      <c r="CB4" s="44" t="str">
        <f>IF('CVS COST CHANGE ANALYSIS'!O14=0,"",'CVS COST CHANGE ANALYSIS'!O14)</f>
        <v/>
      </c>
      <c r="CC4" s="44" t="str">
        <f>IF('CVS COST CHANGE ANALYSIS'!P14=0,"",'CVS COST CHANGE ANALYSIS'!P14)</f>
        <v/>
      </c>
      <c r="CD4" s="44" t="str">
        <f>IF('CVS COST CHANGE ANALYSIS'!Q14=0,"",'CVS COST CHANGE ANALYSIS'!Q14)</f>
        <v/>
      </c>
      <c r="CE4" s="44" t="str">
        <f>IF('CVS COST CHANGE ANALYSIS'!R14=0,"",'CVS COST CHANGE ANALYSIS'!R14)</f>
        <v/>
      </c>
      <c r="CF4" s="44" t="str">
        <f>IF('CVS COST CHANGE ANALYSIS'!U14=0,"",'CVS COST CHANGE ANALYSIS'!U14)</f>
        <v/>
      </c>
      <c r="CG4" s="44" t="str">
        <f>IF('CVS COST CHANGE ANALYSIS'!E44=0,"",'CVS COST CHANGE ANALYSIS'!E44)</f>
        <v/>
      </c>
      <c r="CH4" s="44" t="str">
        <f>IF('CVS COST CHANGE ANALYSIS'!F44=0,"",'CVS COST CHANGE ANALYSIS'!F44)</f>
        <v/>
      </c>
      <c r="CI4" s="44" t="str">
        <f>IF('CVS COST CHANGE ANALYSIS'!G44=0,"",'CVS COST CHANGE ANALYSIS'!G44)</f>
        <v/>
      </c>
      <c r="CJ4" s="44" t="str">
        <f>IF('CVS COST CHANGE ANALYSIS'!H44=0,"",'CVS COST CHANGE ANALYSIS'!H44)</f>
        <v/>
      </c>
      <c r="CK4" s="44" t="str">
        <f>IF('CVS COST CHANGE ANALYSIS'!I44=0,"",'CVS COST CHANGE ANALYSIS'!I44)</f>
        <v/>
      </c>
      <c r="CL4" s="44" t="str">
        <f>IF('CVS COST CHANGE ANALYSIS'!J44=0,"",'CVS COST CHANGE ANALYSIS'!J44)</f>
        <v/>
      </c>
      <c r="CM4" s="44" t="str">
        <f>IF('CVS COST CHANGE ANALYSIS'!K44=0,"",'CVS COST CHANGE ANALYSIS'!K44)</f>
        <v/>
      </c>
      <c r="CN4" s="44" t="str">
        <f>IF('CVS COST CHANGE ANALYSIS'!L44=0,"",'CVS COST CHANGE ANALYSIS'!L44)</f>
        <v/>
      </c>
      <c r="CO4" s="44" t="str">
        <f>IF('CVS COST CHANGE ANALYSIS'!M44=0,"",'CVS COST CHANGE ANALYSIS'!M44)</f>
        <v/>
      </c>
      <c r="CP4" s="44" t="str">
        <f>IF('CVS COST CHANGE ANALYSIS'!N44=0,"",'CVS COST CHANGE ANALYSIS'!N44)</f>
        <v/>
      </c>
      <c r="CQ4" s="44" t="str">
        <f>IF('CVS COST CHANGE ANALYSIS'!O44=0,"",'CVS COST CHANGE ANALYSIS'!O44)</f>
        <v/>
      </c>
      <c r="CR4" s="44" t="str">
        <f>IF('CVS COST CHANGE ANALYSIS'!P44=0,"",'CVS COST CHANGE ANALYSIS'!P44)</f>
        <v/>
      </c>
      <c r="CS4" s="44" t="str">
        <f>IF('CVS COST CHANGE ANALYSIS'!Q44=0,"",'CVS COST CHANGE ANALYSIS'!Q44)</f>
        <v/>
      </c>
      <c r="CT4" s="44" t="str">
        <f>IF('CVS COST CHANGE ANALYSIS'!R44=0,"",'CVS COST CHANGE ANALYSIS'!R44)</f>
        <v/>
      </c>
      <c r="CU4" s="44" t="str">
        <f>IF('CVS COST CHANGE ANALYSIS'!U44=0,"",'CVS COST CHANGE ANALYSIS'!U44)</f>
        <v/>
      </c>
    </row>
    <row r="5" spans="1:99" x14ac:dyDescent="0.35">
      <c r="A5" s="44" t="e">
        <f>IF('CVS Bill of Materials'!#REF! = 0,"",'CVS Bill of Materials'!#REF!)</f>
        <v>#REF!</v>
      </c>
      <c r="B5" s="44" t="str">
        <f>IF('CVS Bill of Materials'!B13 = 0,"",'CVS Bill of Materials'!B13)</f>
        <v/>
      </c>
      <c r="C5" s="44" t="str">
        <f>IF('CVS Bill of Materials'!C13 = 0,"",'CVS Bill of Materials'!C13)</f>
        <v/>
      </c>
      <c r="D5" s="44" t="str">
        <f>IF('CVS Bill of Materials'!D13 = 0,"",'CVS Bill of Materials'!D13)</f>
        <v/>
      </c>
      <c r="E5" s="44" t="str">
        <f>IF('CVS Bill of Materials'!E13 = 0,"",'CVS Bill of Materials'!E13)</f>
        <v/>
      </c>
      <c r="F5" s="44" t="str">
        <f>IF('CVS Bill of Materials'!F13 = 0,"",'CVS Bill of Materials'!F13)</f>
        <v/>
      </c>
      <c r="G5" s="44" t="str">
        <f>IF('CVS Bill of Materials'!G13 = 0,"",'CVS Bill of Materials'!G13)</f>
        <v/>
      </c>
      <c r="H5" s="44" t="str">
        <f>IF('CVS Bill of Materials'!H13 = 0,"",'CVS Bill of Materials'!H13)</f>
        <v/>
      </c>
      <c r="I5" s="44" t="str">
        <f>IF('CVS Bill of Materials'!I13 = 0,"",'CVS Bill of Materials'!I13)</f>
        <v/>
      </c>
      <c r="J5" s="44" t="str">
        <f>IF('CVS Bill of Materials'!J13 = 0,"",'CVS Bill of Materials'!J13)</f>
        <v/>
      </c>
      <c r="K5" s="44" t="str">
        <f>IF('CVS Bill of Materials'!K13 = 0,"",'CVS Bill of Materials'!K13)</f>
        <v/>
      </c>
      <c r="L5" s="44" t="str">
        <f>IF('CVS Bill of Materials'!L13 = 0,"",'CVS Bill of Materials'!L13)</f>
        <v/>
      </c>
      <c r="M5" s="44" t="str">
        <f>IF('CVS Bill of Materials'!M13 = 0,"",'CVS Bill of Materials'!M13)</f>
        <v/>
      </c>
      <c r="N5" s="44" t="str">
        <f>IF('CVS Bill of Materials'!N13 = 0,"",'CVS Bill of Materials'!N13)</f>
        <v/>
      </c>
      <c r="O5" s="44" t="str">
        <f>IF('CVS Bill of Materials'!O13 = 0,"",'CVS Bill of Materials'!O13)</f>
        <v/>
      </c>
      <c r="P5" s="44" t="str">
        <f>IF('CVS Bill of Materials'!P13 = 0,"",'CVS Bill of Materials'!P13)</f>
        <v/>
      </c>
      <c r="Q5" s="44" t="str">
        <f>IF('CVS Bill of Materials'!Q13 = 0,"",'CVS Bill of Materials'!Q13)</f>
        <v/>
      </c>
      <c r="R5" s="44" t="str">
        <f>IF('CVS Bill of Materials'!R13 = 0,"",'CVS Bill of Materials'!R13)</f>
        <v/>
      </c>
      <c r="S5" s="44" t="str">
        <f>IF('CVS Bill of Materials'!S13 = 0,"",'CVS Bill of Materials'!S13)</f>
        <v/>
      </c>
      <c r="T5" s="44" t="str">
        <f>IF('CVS Bill of Materials'!T13 = 0,"",'CVS Bill of Materials'!T13)</f>
        <v/>
      </c>
      <c r="U5" s="44" t="str">
        <f>IF('CVS Bill of Materials'!U13 = 0,"",'CVS Bill of Materials'!U13)</f>
        <v/>
      </c>
      <c r="V5" s="44" t="str">
        <f>IF('CVS Bill of Materials'!V13 = 0,"",'CVS Bill of Materials'!V13)</f>
        <v/>
      </c>
      <c r="W5" s="44" t="str">
        <f>IF('CVS Bill of Materials'!F43= 0,"",'CVS Bill of Materials'!F43)</f>
        <v/>
      </c>
      <c r="X5" s="44" t="str">
        <f>IF('CVS Bill of Materials'!G43= 0,"",'CVS Bill of Materials'!G43)</f>
        <v/>
      </c>
      <c r="Y5" s="44" t="str">
        <f>IF('CVS Bill of Materials'!H43= 0,"",'CVS Bill of Materials'!H43)</f>
        <v/>
      </c>
      <c r="Z5" s="44" t="str">
        <f>IF('CVS Bill of Materials'!I43= 0,"",'CVS Bill of Materials'!I43)</f>
        <v/>
      </c>
      <c r="AA5" s="44" t="str">
        <f>IF('CVS Bill of Materials'!J43= 0,"",'CVS Bill of Materials'!J43)</f>
        <v/>
      </c>
      <c r="AB5" s="44" t="str">
        <f>IF('CVS Bill of Materials'!K43= 0,"",'CVS Bill of Materials'!K43)</f>
        <v/>
      </c>
      <c r="AC5" s="44" t="str">
        <f>IF('CVS Bill of Materials'!L43= 0,"",'CVS Bill of Materials'!L43)</f>
        <v/>
      </c>
      <c r="AD5" s="44" t="str">
        <f>IF('CVS Bill of Materials'!M43= 0,"",'CVS Bill of Materials'!M43)</f>
        <v/>
      </c>
      <c r="AE5" s="44" t="str">
        <f>IF('CVS Bill of Materials'!N43= 0,"",'CVS Bill of Materials'!N43)</f>
        <v/>
      </c>
      <c r="AF5" s="44" t="str">
        <f>IF('CVS Bill of Materials'!O43= 0,"",'CVS Bill of Materials'!O43)</f>
        <v/>
      </c>
      <c r="AG5" s="44" t="str">
        <f>IF('CVS Bill of Materials'!P43= 0,"",'CVS Bill of Materials'!P43)</f>
        <v/>
      </c>
      <c r="AH5" s="44" t="str">
        <f>IF('CVS Bill of Materials'!Q43= 0,"",'CVS Bill of Materials'!Q43)</f>
        <v/>
      </c>
      <c r="AI5" s="44" t="str">
        <f>IF('CVS Bill of Materials'!R43= 0,"",'CVS Bill of Materials'!R43)</f>
        <v/>
      </c>
      <c r="AJ5" s="44" t="str">
        <f>IF('CVS Bill of Materials'!S43= 0,"",'CVS Bill of Materials'!S43)</f>
        <v/>
      </c>
      <c r="AK5" s="46" t="str">
        <f>IF('CVS Bill of Materials'!V43 = 0,"",'CVS Bill of Materials'!V43)</f>
        <v/>
      </c>
      <c r="AL5" s="46" t="str">
        <f>IFERROR(IF('CVS Bill of Materials'!W43 = 0,"",'CVS Bill of Materials'!W43),"")</f>
        <v/>
      </c>
      <c r="AM5" s="46" t="str">
        <f>IF('CVS Bill of Materials'!X43 = 0,"",'CVS Bill of Materials'!X43)</f>
        <v/>
      </c>
      <c r="AN5" s="46" t="str">
        <f>IF('CVS Bill of Materials'!Y43 = 0,"",'CVS Bill of Materials'!Y43)</f>
        <v/>
      </c>
      <c r="AO5" s="46" t="e">
        <f>IF('CVS Bill of Materials'!#REF! = 0,"",'CVS Bill of Materials'!#REF!)</f>
        <v>#REF!</v>
      </c>
      <c r="AP5" s="44" t="str">
        <f>IF('CVS BOM Product Info'!E13=0,"",'CVS BOM Product Info'!E13)</f>
        <v/>
      </c>
      <c r="AQ5" s="44" t="str">
        <f>IF('CVS BOM Product Info'!F13=0,"",'CVS BOM Product Info'!F13)</f>
        <v/>
      </c>
      <c r="AR5" s="44" t="str">
        <f>IFERROR(IF('CVS BOM Product Info'!G13=0,"",'CVS BOM Product Info'!G13),"")</f>
        <v/>
      </c>
      <c r="AS5" s="44" t="str">
        <f>IF('CVS BOM Product Info'!H13=0,"",'CVS BOM Product Info'!H13)</f>
        <v/>
      </c>
      <c r="AT5" s="44" t="str">
        <f>IF('CVS BOM Product Info'!I13=0,"",'CVS BOM Product Info'!I13)</f>
        <v/>
      </c>
      <c r="AU5" s="44" t="str">
        <f>IFERROR(IF('CVS BOM Product Info'!J13=0,"",'CVS BOM Product Info'!J13),"")</f>
        <v/>
      </c>
      <c r="AV5" s="44" t="str">
        <f>IF('CVS BOM Product Info'!K13=0,"",'CVS BOM Product Info'!K13)</f>
        <v/>
      </c>
      <c r="AW5" s="44" t="str">
        <f>IF('CVS BOM Product Info'!L13=0,"",'CVS BOM Product Info'!L13)</f>
        <v/>
      </c>
      <c r="AX5" s="44" t="str">
        <f>IF('CVS BOM Product Info'!M13=0,"",'CVS BOM Product Info'!M13)</f>
        <v/>
      </c>
      <c r="AY5" s="44" t="str">
        <f>IF('CVS BOM Product Info'!N13=0,"",'CVS BOM Product Info'!N13)</f>
        <v/>
      </c>
      <c r="AZ5" s="44" t="str">
        <f>IFERROR(IF('CVS BOM Product Info'!O13=0,"",'CVS BOM Product Info'!O13),"")</f>
        <v/>
      </c>
      <c r="BA5" s="44" t="str">
        <f>IF('CVS BOM Product Info'!P13=0,"",'CVS BOM Product Info'!P13)</f>
        <v/>
      </c>
      <c r="BB5" s="44" t="str">
        <f>IF('CVS BOM Product Info'!Q13=0,"",'CVS BOM Product Info'!Q13)</f>
        <v/>
      </c>
      <c r="BC5" s="44" t="str">
        <f>IF('CVS BOM Product Info'!R13=0,"",'CVS BOM Product Info'!R13)</f>
        <v/>
      </c>
      <c r="BD5" s="44" t="str">
        <f>IF('CVS BOM Product Info'!E43=0,"",'CVS BOM Product Info'!E43)</f>
        <v/>
      </c>
      <c r="BE5" s="44" t="str">
        <f>IF('CVS BOM Product Info'!F43=0,"",'CVS BOM Product Info'!F43)</f>
        <v/>
      </c>
      <c r="BF5" s="44" t="str">
        <f>IFERROR(IF('CVS BOM Product Info'!G43=0,"",'CVS BOM Product Info'!G43),"")</f>
        <v/>
      </c>
      <c r="BG5" s="44" t="str">
        <f>IF('CVS BOM Product Info'!H43=0,"",'CVS BOM Product Info'!H43)</f>
        <v/>
      </c>
      <c r="BH5" s="44" t="str">
        <f>IF('CVS BOM Product Info'!I43=0,"",'CVS BOM Product Info'!I43)</f>
        <v/>
      </c>
      <c r="BI5" s="44" t="str">
        <f>IFERROR(IF('CVS BOM Product Info'!J43=0,"",'CVS BOM Product Info'!J43),"")</f>
        <v/>
      </c>
      <c r="BJ5" s="44" t="str">
        <f>IF('CVS BOM Product Info'!K43=0,"",'CVS BOM Product Info'!K43)</f>
        <v/>
      </c>
      <c r="BK5" s="44" t="str">
        <f>IF('CVS BOM Product Info'!L43=0,"",'CVS BOM Product Info'!L43)</f>
        <v/>
      </c>
      <c r="BL5" s="44" t="str">
        <f>IF('CVS BOM Product Info'!M43=0,"",'CVS BOM Product Info'!M43)</f>
        <v/>
      </c>
      <c r="BM5" s="44" t="str">
        <f>IF('CVS BOM Product Info'!N43=0,"",'CVS BOM Product Info'!N43)</f>
        <v/>
      </c>
      <c r="BN5" s="44" t="str">
        <f>IFERROR(IF('CVS BOM Product Info'!O43=0,"",'CVS BOM Product Info'!O43),"")</f>
        <v/>
      </c>
      <c r="BO5" s="44" t="str">
        <f>IF('CVS BOM Product Info'!P43=0,"",'CVS BOM Product Info'!P43)</f>
        <v/>
      </c>
      <c r="BP5" s="44" t="str">
        <f>IF('CVS BOM Product Info'!Q43=0,"",'CVS BOM Product Info'!Q43)</f>
        <v/>
      </c>
      <c r="BQ5" s="44" t="str">
        <f>IF('CVS BOM Product Info'!R43=0,"",'CVS BOM Product Info'!R43)</f>
        <v/>
      </c>
      <c r="BR5" s="44" t="str">
        <f>IF('CVS COST CHANGE ANALYSIS'!E15=0,"",'CVS COST CHANGE ANALYSIS'!E15)</f>
        <v/>
      </c>
      <c r="BS5" s="44" t="str">
        <f>IF('CVS COST CHANGE ANALYSIS'!F15=0,"",'CVS COST CHANGE ANALYSIS'!F15)</f>
        <v/>
      </c>
      <c r="BT5" s="44" t="str">
        <f>IF('CVS COST CHANGE ANALYSIS'!G15=0,"",'CVS COST CHANGE ANALYSIS'!G15)</f>
        <v/>
      </c>
      <c r="BU5" s="44" t="str">
        <f>IFERROR(IF('CVS COST CHANGE ANALYSIS'!H15=0,"",'CVS COST CHANGE ANALYSIS'!H15),"")</f>
        <v/>
      </c>
      <c r="BV5" s="44" t="str">
        <f>IFERROR(IF('CVS COST CHANGE ANALYSIS'!I15=0,"",'CVS COST CHANGE ANALYSIS'!I15),"")</f>
        <v/>
      </c>
      <c r="BW5" s="44" t="str">
        <f>IF('CVS COST CHANGE ANALYSIS'!J15=0,"",'CVS COST CHANGE ANALYSIS'!J15)</f>
        <v/>
      </c>
      <c r="BX5" s="44" t="str">
        <f>IF('CVS COST CHANGE ANALYSIS'!K15=0,"",'CVS COST CHANGE ANALYSIS'!K15)</f>
        <v/>
      </c>
      <c r="BY5" s="44" t="str">
        <f>IF('CVS COST CHANGE ANALYSIS'!L15=0,"",'CVS COST CHANGE ANALYSIS'!L15)</f>
        <v/>
      </c>
      <c r="BZ5" s="44" t="str">
        <f>IF('CVS COST CHANGE ANALYSIS'!M15=0,"",'CVS COST CHANGE ANALYSIS'!M15)</f>
        <v/>
      </c>
      <c r="CA5" s="44" t="str">
        <f>IFERROR(IF('CVS COST CHANGE ANALYSIS'!N15=0,"",'CVS COST CHANGE ANALYSIS'!N15),"")</f>
        <v/>
      </c>
      <c r="CB5" s="44" t="str">
        <f>IF('CVS COST CHANGE ANALYSIS'!O15=0,"",'CVS COST CHANGE ANALYSIS'!O15)</f>
        <v/>
      </c>
      <c r="CC5" s="44" t="str">
        <f>IF('CVS COST CHANGE ANALYSIS'!P15=0,"",'CVS COST CHANGE ANALYSIS'!P15)</f>
        <v/>
      </c>
      <c r="CD5" s="44" t="str">
        <f>IF('CVS COST CHANGE ANALYSIS'!Q15=0,"",'CVS COST CHANGE ANALYSIS'!Q15)</f>
        <v/>
      </c>
      <c r="CE5" s="44" t="str">
        <f>IF('CVS COST CHANGE ANALYSIS'!R15=0,"",'CVS COST CHANGE ANALYSIS'!R15)</f>
        <v/>
      </c>
      <c r="CF5" s="44" t="str">
        <f>IF('CVS COST CHANGE ANALYSIS'!U15=0,"",'CVS COST CHANGE ANALYSIS'!U15)</f>
        <v/>
      </c>
      <c r="CG5" s="44" t="str">
        <f>IF('CVS COST CHANGE ANALYSIS'!E45=0,"",'CVS COST CHANGE ANALYSIS'!E45)</f>
        <v/>
      </c>
      <c r="CH5" s="44" t="str">
        <f>IF('CVS COST CHANGE ANALYSIS'!F45=0,"",'CVS COST CHANGE ANALYSIS'!F45)</f>
        <v/>
      </c>
      <c r="CI5" s="44" t="str">
        <f>IF('CVS COST CHANGE ANALYSIS'!G45=0,"",'CVS COST CHANGE ANALYSIS'!G45)</f>
        <v/>
      </c>
      <c r="CJ5" s="44" t="str">
        <f>IF('CVS COST CHANGE ANALYSIS'!H45=0,"",'CVS COST CHANGE ANALYSIS'!H45)</f>
        <v/>
      </c>
      <c r="CK5" s="44" t="str">
        <f>IF('CVS COST CHANGE ANALYSIS'!I45=0,"",'CVS COST CHANGE ANALYSIS'!I45)</f>
        <v/>
      </c>
      <c r="CL5" s="44" t="str">
        <f>IF('CVS COST CHANGE ANALYSIS'!J45=0,"",'CVS COST CHANGE ANALYSIS'!J45)</f>
        <v/>
      </c>
      <c r="CM5" s="44" t="str">
        <f>IF('CVS COST CHANGE ANALYSIS'!K45=0,"",'CVS COST CHANGE ANALYSIS'!K45)</f>
        <v/>
      </c>
      <c r="CN5" s="44" t="str">
        <f>IF('CVS COST CHANGE ANALYSIS'!L45=0,"",'CVS COST CHANGE ANALYSIS'!L45)</f>
        <v/>
      </c>
      <c r="CO5" s="44" t="str">
        <f>IF('CVS COST CHANGE ANALYSIS'!M45=0,"",'CVS COST CHANGE ANALYSIS'!M45)</f>
        <v/>
      </c>
      <c r="CP5" s="44" t="str">
        <f>IF('CVS COST CHANGE ANALYSIS'!N45=0,"",'CVS COST CHANGE ANALYSIS'!N45)</f>
        <v/>
      </c>
      <c r="CQ5" s="44" t="str">
        <f>IF('CVS COST CHANGE ANALYSIS'!O45=0,"",'CVS COST CHANGE ANALYSIS'!O45)</f>
        <v/>
      </c>
      <c r="CR5" s="44" t="str">
        <f>IF('CVS COST CHANGE ANALYSIS'!P45=0,"",'CVS COST CHANGE ANALYSIS'!P45)</f>
        <v/>
      </c>
      <c r="CS5" s="44" t="str">
        <f>IF('CVS COST CHANGE ANALYSIS'!Q45=0,"",'CVS COST CHANGE ANALYSIS'!Q45)</f>
        <v/>
      </c>
      <c r="CT5" s="44" t="str">
        <f>IF('CVS COST CHANGE ANALYSIS'!R45=0,"",'CVS COST CHANGE ANALYSIS'!R45)</f>
        <v/>
      </c>
      <c r="CU5" s="44" t="str">
        <f>IF('CVS COST CHANGE ANALYSIS'!U45=0,"",'CVS COST CHANGE ANALYSIS'!U45)</f>
        <v/>
      </c>
    </row>
    <row r="6" spans="1:99" x14ac:dyDescent="0.35">
      <c r="A6" s="44" t="e">
        <f>IF('CVS Bill of Materials'!#REF! = 0,"",'CVS Bill of Materials'!#REF!)</f>
        <v>#REF!</v>
      </c>
      <c r="B6" s="44" t="str">
        <f>IF('CVS Bill of Materials'!B14 = 0,"",'CVS Bill of Materials'!B14)</f>
        <v/>
      </c>
      <c r="C6" s="44" t="str">
        <f>IF('CVS Bill of Materials'!C14 = 0,"",'CVS Bill of Materials'!C14)</f>
        <v/>
      </c>
      <c r="D6" s="44" t="str">
        <f>IF('CVS Bill of Materials'!D14 = 0,"",'CVS Bill of Materials'!D14)</f>
        <v/>
      </c>
      <c r="E6" s="44" t="str">
        <f>IF('CVS Bill of Materials'!E14 = 0,"",'CVS Bill of Materials'!E14)</f>
        <v/>
      </c>
      <c r="F6" s="44" t="str">
        <f>IF('CVS Bill of Materials'!F14 = 0,"",'CVS Bill of Materials'!F14)</f>
        <v/>
      </c>
      <c r="G6" s="44" t="str">
        <f>IF('CVS Bill of Materials'!G14 = 0,"",'CVS Bill of Materials'!G14)</f>
        <v/>
      </c>
      <c r="H6" s="44" t="str">
        <f>IF('CVS Bill of Materials'!H14 = 0,"",'CVS Bill of Materials'!H14)</f>
        <v/>
      </c>
      <c r="I6" s="44" t="str">
        <f>IF('CVS Bill of Materials'!I14 = 0,"",'CVS Bill of Materials'!I14)</f>
        <v/>
      </c>
      <c r="J6" s="44" t="str">
        <f>IF('CVS Bill of Materials'!J14 = 0,"",'CVS Bill of Materials'!J14)</f>
        <v/>
      </c>
      <c r="K6" s="44" t="str">
        <f>IF('CVS Bill of Materials'!K14 = 0,"",'CVS Bill of Materials'!K14)</f>
        <v/>
      </c>
      <c r="L6" s="44" t="str">
        <f>IF('CVS Bill of Materials'!L14 = 0,"",'CVS Bill of Materials'!L14)</f>
        <v/>
      </c>
      <c r="M6" s="44" t="str">
        <f>IF('CVS Bill of Materials'!M14 = 0,"",'CVS Bill of Materials'!M14)</f>
        <v/>
      </c>
      <c r="N6" s="44" t="str">
        <f>IF('CVS Bill of Materials'!N14 = 0,"",'CVS Bill of Materials'!N14)</f>
        <v/>
      </c>
      <c r="O6" s="44" t="str">
        <f>IF('CVS Bill of Materials'!O14 = 0,"",'CVS Bill of Materials'!O14)</f>
        <v/>
      </c>
      <c r="P6" s="44" t="str">
        <f>IF('CVS Bill of Materials'!P14 = 0,"",'CVS Bill of Materials'!P14)</f>
        <v/>
      </c>
      <c r="Q6" s="44" t="str">
        <f>IF('CVS Bill of Materials'!Q14 = 0,"",'CVS Bill of Materials'!Q14)</f>
        <v/>
      </c>
      <c r="R6" s="44" t="str">
        <f>IF('CVS Bill of Materials'!R14 = 0,"",'CVS Bill of Materials'!R14)</f>
        <v/>
      </c>
      <c r="S6" s="44" t="str">
        <f>IF('CVS Bill of Materials'!S14 = 0,"",'CVS Bill of Materials'!S14)</f>
        <v/>
      </c>
      <c r="T6" s="44" t="str">
        <f>IF('CVS Bill of Materials'!T14 = 0,"",'CVS Bill of Materials'!T14)</f>
        <v/>
      </c>
      <c r="U6" s="44" t="str">
        <f>IF('CVS Bill of Materials'!U14 = 0,"",'CVS Bill of Materials'!U14)</f>
        <v/>
      </c>
      <c r="V6" s="44" t="str">
        <f>IF('CVS Bill of Materials'!V14 = 0,"",'CVS Bill of Materials'!V14)</f>
        <v/>
      </c>
      <c r="W6" s="44" t="str">
        <f>IF('CVS Bill of Materials'!F44= 0,"",'CVS Bill of Materials'!F44)</f>
        <v/>
      </c>
      <c r="X6" s="44" t="str">
        <f>IF('CVS Bill of Materials'!G44= 0,"",'CVS Bill of Materials'!G44)</f>
        <v/>
      </c>
      <c r="Y6" s="44" t="str">
        <f>IF('CVS Bill of Materials'!H44= 0,"",'CVS Bill of Materials'!H44)</f>
        <v/>
      </c>
      <c r="Z6" s="44" t="str">
        <f>IF('CVS Bill of Materials'!I44= 0,"",'CVS Bill of Materials'!I44)</f>
        <v/>
      </c>
      <c r="AA6" s="44" t="str">
        <f>IF('CVS Bill of Materials'!J44= 0,"",'CVS Bill of Materials'!J44)</f>
        <v/>
      </c>
      <c r="AB6" s="44" t="str">
        <f>IF('CVS Bill of Materials'!K44= 0,"",'CVS Bill of Materials'!K44)</f>
        <v/>
      </c>
      <c r="AC6" s="44" t="str">
        <f>IF('CVS Bill of Materials'!L44= 0,"",'CVS Bill of Materials'!L44)</f>
        <v/>
      </c>
      <c r="AD6" s="44" t="str">
        <f>IF('CVS Bill of Materials'!M44= 0,"",'CVS Bill of Materials'!M44)</f>
        <v/>
      </c>
      <c r="AE6" s="44" t="str">
        <f>IF('CVS Bill of Materials'!N44= 0,"",'CVS Bill of Materials'!N44)</f>
        <v/>
      </c>
      <c r="AF6" s="44" t="str">
        <f>IF('CVS Bill of Materials'!O44= 0,"",'CVS Bill of Materials'!O44)</f>
        <v/>
      </c>
      <c r="AG6" s="44" t="str">
        <f>IF('CVS Bill of Materials'!P44= 0,"",'CVS Bill of Materials'!P44)</f>
        <v/>
      </c>
      <c r="AH6" s="44" t="str">
        <f>IF('CVS Bill of Materials'!Q44= 0,"",'CVS Bill of Materials'!Q44)</f>
        <v/>
      </c>
      <c r="AI6" s="44" t="str">
        <f>IF('CVS Bill of Materials'!R44= 0,"",'CVS Bill of Materials'!R44)</f>
        <v/>
      </c>
      <c r="AJ6" s="44" t="str">
        <f>IF('CVS Bill of Materials'!S44= 0,"",'CVS Bill of Materials'!S44)</f>
        <v/>
      </c>
      <c r="AK6" s="46" t="str">
        <f>IF('CVS Bill of Materials'!V44 = 0,"",'CVS Bill of Materials'!V44)</f>
        <v/>
      </c>
      <c r="AL6" s="46" t="str">
        <f>IFERROR(IF('CVS Bill of Materials'!W44 = 0,"",'CVS Bill of Materials'!W44),"")</f>
        <v/>
      </c>
      <c r="AM6" s="46" t="str">
        <f>IF('CVS Bill of Materials'!X44 = 0,"",'CVS Bill of Materials'!X44)</f>
        <v/>
      </c>
      <c r="AN6" s="46" t="str">
        <f>IF('CVS Bill of Materials'!Y44 = 0,"",'CVS Bill of Materials'!Y44)</f>
        <v/>
      </c>
      <c r="AO6" s="46" t="e">
        <f>IF('CVS Bill of Materials'!#REF! = 0,"",'CVS Bill of Materials'!#REF!)</f>
        <v>#REF!</v>
      </c>
      <c r="AP6" s="44" t="str">
        <f>IF('CVS BOM Product Info'!E14=0,"",'CVS BOM Product Info'!E14)</f>
        <v/>
      </c>
      <c r="AQ6" s="44" t="str">
        <f>IF('CVS BOM Product Info'!F14=0,"",'CVS BOM Product Info'!F14)</f>
        <v/>
      </c>
      <c r="AR6" s="44" t="str">
        <f>IFERROR(IF('CVS BOM Product Info'!G14=0,"",'CVS BOM Product Info'!G14),"")</f>
        <v/>
      </c>
      <c r="AS6" s="44" t="str">
        <f>IF('CVS BOM Product Info'!H14=0,"",'CVS BOM Product Info'!H14)</f>
        <v/>
      </c>
      <c r="AT6" s="44" t="str">
        <f>IF('CVS BOM Product Info'!I14=0,"",'CVS BOM Product Info'!I14)</f>
        <v/>
      </c>
      <c r="AU6" s="44" t="str">
        <f>IFERROR(IF('CVS BOM Product Info'!J14=0,"",'CVS BOM Product Info'!J14),"")</f>
        <v/>
      </c>
      <c r="AV6" s="44" t="str">
        <f>IF('CVS BOM Product Info'!K14=0,"",'CVS BOM Product Info'!K14)</f>
        <v/>
      </c>
      <c r="AW6" s="44" t="str">
        <f>IF('CVS BOM Product Info'!L14=0,"",'CVS BOM Product Info'!L14)</f>
        <v/>
      </c>
      <c r="AX6" s="44" t="str">
        <f>IF('CVS BOM Product Info'!M14=0,"",'CVS BOM Product Info'!M14)</f>
        <v/>
      </c>
      <c r="AY6" s="44" t="str">
        <f>IF('CVS BOM Product Info'!N14=0,"",'CVS BOM Product Info'!N14)</f>
        <v/>
      </c>
      <c r="AZ6" s="44" t="str">
        <f>IFERROR(IF('CVS BOM Product Info'!O14=0,"",'CVS BOM Product Info'!O14),"")</f>
        <v/>
      </c>
      <c r="BA6" s="44" t="str">
        <f>IF('CVS BOM Product Info'!P14=0,"",'CVS BOM Product Info'!P14)</f>
        <v/>
      </c>
      <c r="BB6" s="44" t="str">
        <f>IF('CVS BOM Product Info'!Q14=0,"",'CVS BOM Product Info'!Q14)</f>
        <v/>
      </c>
      <c r="BC6" s="44" t="str">
        <f>IF('CVS BOM Product Info'!R14=0,"",'CVS BOM Product Info'!R14)</f>
        <v/>
      </c>
      <c r="BD6" s="44" t="str">
        <f>IF('CVS BOM Product Info'!E44=0,"",'CVS BOM Product Info'!E44)</f>
        <v/>
      </c>
      <c r="BE6" s="44" t="str">
        <f>IF('CVS BOM Product Info'!F44=0,"",'CVS BOM Product Info'!F44)</f>
        <v/>
      </c>
      <c r="BF6" s="44" t="str">
        <f>IFERROR(IF('CVS BOM Product Info'!G44=0,"",'CVS BOM Product Info'!G44),"")</f>
        <v/>
      </c>
      <c r="BG6" s="44" t="str">
        <f>IF('CVS BOM Product Info'!H44=0,"",'CVS BOM Product Info'!H44)</f>
        <v/>
      </c>
      <c r="BH6" s="44" t="str">
        <f>IF('CVS BOM Product Info'!I44=0,"",'CVS BOM Product Info'!I44)</f>
        <v/>
      </c>
      <c r="BI6" s="44" t="str">
        <f>IFERROR(IF('CVS BOM Product Info'!J44=0,"",'CVS BOM Product Info'!J44),"")</f>
        <v/>
      </c>
      <c r="BJ6" s="44" t="str">
        <f>IF('CVS BOM Product Info'!K44=0,"",'CVS BOM Product Info'!K44)</f>
        <v/>
      </c>
      <c r="BK6" s="44" t="str">
        <f>IF('CVS BOM Product Info'!L44=0,"",'CVS BOM Product Info'!L44)</f>
        <v/>
      </c>
      <c r="BL6" s="44" t="str">
        <f>IF('CVS BOM Product Info'!M44=0,"",'CVS BOM Product Info'!M44)</f>
        <v/>
      </c>
      <c r="BM6" s="44" t="str">
        <f>IF('CVS BOM Product Info'!N44=0,"",'CVS BOM Product Info'!N44)</f>
        <v/>
      </c>
      <c r="BN6" s="44" t="str">
        <f>IFERROR(IF('CVS BOM Product Info'!O44=0,"",'CVS BOM Product Info'!O44),"")</f>
        <v/>
      </c>
      <c r="BO6" s="44" t="str">
        <f>IF('CVS BOM Product Info'!P44=0,"",'CVS BOM Product Info'!P44)</f>
        <v/>
      </c>
      <c r="BP6" s="44" t="str">
        <f>IF('CVS BOM Product Info'!Q44=0,"",'CVS BOM Product Info'!Q44)</f>
        <v/>
      </c>
      <c r="BQ6" s="44" t="str">
        <f>IF('CVS BOM Product Info'!R44=0,"",'CVS BOM Product Info'!R44)</f>
        <v/>
      </c>
      <c r="BR6" s="44" t="str">
        <f>IF('CVS COST CHANGE ANALYSIS'!E16=0,"",'CVS COST CHANGE ANALYSIS'!E16)</f>
        <v/>
      </c>
      <c r="BS6" s="44" t="str">
        <f>IF('CVS COST CHANGE ANALYSIS'!F16=0,"",'CVS COST CHANGE ANALYSIS'!F16)</f>
        <v/>
      </c>
      <c r="BT6" s="44" t="str">
        <f>IF('CVS COST CHANGE ANALYSIS'!G16=0,"",'CVS COST CHANGE ANALYSIS'!G16)</f>
        <v/>
      </c>
      <c r="BU6" s="44" t="str">
        <f>IFERROR(IF('CVS COST CHANGE ANALYSIS'!H16=0,"",'CVS COST CHANGE ANALYSIS'!H16),"")</f>
        <v/>
      </c>
      <c r="BV6" s="44" t="str">
        <f>IFERROR(IF('CVS COST CHANGE ANALYSIS'!I16=0,"",'CVS COST CHANGE ANALYSIS'!I16),"")</f>
        <v/>
      </c>
      <c r="BW6" s="44" t="str">
        <f>IF('CVS COST CHANGE ANALYSIS'!J16=0,"",'CVS COST CHANGE ANALYSIS'!J16)</f>
        <v/>
      </c>
      <c r="BX6" s="44" t="str">
        <f>IF('CVS COST CHANGE ANALYSIS'!K16=0,"",'CVS COST CHANGE ANALYSIS'!K16)</f>
        <v/>
      </c>
      <c r="BY6" s="44" t="str">
        <f>IF('CVS COST CHANGE ANALYSIS'!L16=0,"",'CVS COST CHANGE ANALYSIS'!L16)</f>
        <v/>
      </c>
      <c r="BZ6" s="44" t="str">
        <f>IF('CVS COST CHANGE ANALYSIS'!M16=0,"",'CVS COST CHANGE ANALYSIS'!M16)</f>
        <v/>
      </c>
      <c r="CA6" s="44" t="str">
        <f>IFERROR(IF('CVS COST CHANGE ANALYSIS'!N16=0,"",'CVS COST CHANGE ANALYSIS'!N16),"")</f>
        <v/>
      </c>
      <c r="CB6" s="44" t="str">
        <f>IF('CVS COST CHANGE ANALYSIS'!O16=0,"",'CVS COST CHANGE ANALYSIS'!O16)</f>
        <v/>
      </c>
      <c r="CC6" s="44" t="str">
        <f>IF('CVS COST CHANGE ANALYSIS'!P16=0,"",'CVS COST CHANGE ANALYSIS'!P16)</f>
        <v/>
      </c>
      <c r="CD6" s="44" t="str">
        <f>IF('CVS COST CHANGE ANALYSIS'!Q16=0,"",'CVS COST CHANGE ANALYSIS'!Q16)</f>
        <v/>
      </c>
      <c r="CE6" s="44" t="str">
        <f>IF('CVS COST CHANGE ANALYSIS'!R16=0,"",'CVS COST CHANGE ANALYSIS'!R16)</f>
        <v/>
      </c>
      <c r="CF6" s="44" t="str">
        <f>IF('CVS COST CHANGE ANALYSIS'!U16=0,"",'CVS COST CHANGE ANALYSIS'!U16)</f>
        <v/>
      </c>
      <c r="CG6" s="44" t="str">
        <f>IF('CVS COST CHANGE ANALYSIS'!E46=0,"",'CVS COST CHANGE ANALYSIS'!E46)</f>
        <v/>
      </c>
      <c r="CH6" s="44" t="str">
        <f>IF('CVS COST CHANGE ANALYSIS'!F46=0,"",'CVS COST CHANGE ANALYSIS'!F46)</f>
        <v/>
      </c>
      <c r="CI6" s="44" t="str">
        <f>IF('CVS COST CHANGE ANALYSIS'!G46=0,"",'CVS COST CHANGE ANALYSIS'!G46)</f>
        <v/>
      </c>
      <c r="CJ6" s="44" t="str">
        <f>IF('CVS COST CHANGE ANALYSIS'!H46=0,"",'CVS COST CHANGE ANALYSIS'!H46)</f>
        <v/>
      </c>
      <c r="CK6" s="44" t="str">
        <f>IF('CVS COST CHANGE ANALYSIS'!I46=0,"",'CVS COST CHANGE ANALYSIS'!I46)</f>
        <v/>
      </c>
      <c r="CL6" s="44" t="str">
        <f>IF('CVS COST CHANGE ANALYSIS'!J46=0,"",'CVS COST CHANGE ANALYSIS'!J46)</f>
        <v/>
      </c>
      <c r="CM6" s="44" t="str">
        <f>IF('CVS COST CHANGE ANALYSIS'!K46=0,"",'CVS COST CHANGE ANALYSIS'!K46)</f>
        <v/>
      </c>
      <c r="CN6" s="44" t="str">
        <f>IF('CVS COST CHANGE ANALYSIS'!L46=0,"",'CVS COST CHANGE ANALYSIS'!L46)</f>
        <v/>
      </c>
      <c r="CO6" s="44" t="str">
        <f>IF('CVS COST CHANGE ANALYSIS'!M46=0,"",'CVS COST CHANGE ANALYSIS'!M46)</f>
        <v/>
      </c>
      <c r="CP6" s="44" t="str">
        <f>IF('CVS COST CHANGE ANALYSIS'!N46=0,"",'CVS COST CHANGE ANALYSIS'!N46)</f>
        <v/>
      </c>
      <c r="CQ6" s="44" t="str">
        <f>IF('CVS COST CHANGE ANALYSIS'!O46=0,"",'CVS COST CHANGE ANALYSIS'!O46)</f>
        <v/>
      </c>
      <c r="CR6" s="44" t="str">
        <f>IF('CVS COST CHANGE ANALYSIS'!P46=0,"",'CVS COST CHANGE ANALYSIS'!P46)</f>
        <v/>
      </c>
      <c r="CS6" s="44" t="str">
        <f>IF('CVS COST CHANGE ANALYSIS'!Q46=0,"",'CVS COST CHANGE ANALYSIS'!Q46)</f>
        <v/>
      </c>
      <c r="CT6" s="44" t="str">
        <f>IF('CVS COST CHANGE ANALYSIS'!R46=0,"",'CVS COST CHANGE ANALYSIS'!R46)</f>
        <v/>
      </c>
      <c r="CU6" s="44" t="str">
        <f>IF('CVS COST CHANGE ANALYSIS'!U46=0,"",'CVS COST CHANGE ANALYSIS'!U46)</f>
        <v/>
      </c>
    </row>
    <row r="7" spans="1:99" x14ac:dyDescent="0.35">
      <c r="A7" s="44" t="e">
        <f>IF('CVS Bill of Materials'!#REF! = 0,"",'CVS Bill of Materials'!#REF!)</f>
        <v>#REF!</v>
      </c>
      <c r="B7" s="44" t="str">
        <f>IF('CVS Bill of Materials'!B15 = 0,"",'CVS Bill of Materials'!B15)</f>
        <v/>
      </c>
      <c r="C7" s="44" t="str">
        <f>IF('CVS Bill of Materials'!C15 = 0,"",'CVS Bill of Materials'!C15)</f>
        <v/>
      </c>
      <c r="D7" s="44" t="str">
        <f>IF('CVS Bill of Materials'!D15 = 0,"",'CVS Bill of Materials'!D15)</f>
        <v/>
      </c>
      <c r="E7" s="44" t="str">
        <f>IF('CVS Bill of Materials'!E15 = 0,"",'CVS Bill of Materials'!E15)</f>
        <v/>
      </c>
      <c r="F7" s="44" t="str">
        <f>IF('CVS Bill of Materials'!F15 = 0,"",'CVS Bill of Materials'!F15)</f>
        <v/>
      </c>
      <c r="G7" s="44" t="str">
        <f>IF('CVS Bill of Materials'!G15 = 0,"",'CVS Bill of Materials'!G15)</f>
        <v/>
      </c>
      <c r="H7" s="44" t="str">
        <f>IF('CVS Bill of Materials'!H15 = 0,"",'CVS Bill of Materials'!H15)</f>
        <v/>
      </c>
      <c r="I7" s="44" t="str">
        <f>IF('CVS Bill of Materials'!I15 = 0,"",'CVS Bill of Materials'!I15)</f>
        <v/>
      </c>
      <c r="J7" s="44" t="str">
        <f>IF('CVS Bill of Materials'!J15 = 0,"",'CVS Bill of Materials'!J15)</f>
        <v/>
      </c>
      <c r="K7" s="44" t="str">
        <f>IF('CVS Bill of Materials'!K15 = 0,"",'CVS Bill of Materials'!K15)</f>
        <v/>
      </c>
      <c r="L7" s="44" t="str">
        <f>IF('CVS Bill of Materials'!L15 = 0,"",'CVS Bill of Materials'!L15)</f>
        <v/>
      </c>
      <c r="M7" s="44" t="str">
        <f>IF('CVS Bill of Materials'!M15 = 0,"",'CVS Bill of Materials'!M15)</f>
        <v/>
      </c>
      <c r="N7" s="44" t="str">
        <f>IF('CVS Bill of Materials'!N15 = 0,"",'CVS Bill of Materials'!N15)</f>
        <v/>
      </c>
      <c r="O7" s="44" t="str">
        <f>IF('CVS Bill of Materials'!O15 = 0,"",'CVS Bill of Materials'!O15)</f>
        <v/>
      </c>
      <c r="P7" s="44" t="str">
        <f>IF('CVS Bill of Materials'!P15 = 0,"",'CVS Bill of Materials'!P15)</f>
        <v/>
      </c>
      <c r="Q7" s="44" t="str">
        <f>IF('CVS Bill of Materials'!Q15 = 0,"",'CVS Bill of Materials'!Q15)</f>
        <v/>
      </c>
      <c r="R7" s="44" t="str">
        <f>IF('CVS Bill of Materials'!R15 = 0,"",'CVS Bill of Materials'!R15)</f>
        <v/>
      </c>
      <c r="S7" s="44" t="str">
        <f>IF('CVS Bill of Materials'!S15 = 0,"",'CVS Bill of Materials'!S15)</f>
        <v/>
      </c>
      <c r="T7" s="44" t="str">
        <f>IF('CVS Bill of Materials'!T15 = 0,"",'CVS Bill of Materials'!T15)</f>
        <v/>
      </c>
      <c r="U7" s="44" t="str">
        <f>IF('CVS Bill of Materials'!U15 = 0,"",'CVS Bill of Materials'!U15)</f>
        <v/>
      </c>
      <c r="V7" s="44" t="str">
        <f>IF('CVS Bill of Materials'!V15 = 0,"",'CVS Bill of Materials'!V15)</f>
        <v/>
      </c>
      <c r="W7" s="44" t="str">
        <f>IF('CVS Bill of Materials'!F45= 0,"",'CVS Bill of Materials'!F45)</f>
        <v/>
      </c>
      <c r="X7" s="44" t="str">
        <f>IF('CVS Bill of Materials'!G45= 0,"",'CVS Bill of Materials'!G45)</f>
        <v/>
      </c>
      <c r="Y7" s="44" t="str">
        <f>IF('CVS Bill of Materials'!H45= 0,"",'CVS Bill of Materials'!H45)</f>
        <v/>
      </c>
      <c r="Z7" s="44" t="str">
        <f>IF('CVS Bill of Materials'!I45= 0,"",'CVS Bill of Materials'!I45)</f>
        <v/>
      </c>
      <c r="AA7" s="44" t="str">
        <f>IF('CVS Bill of Materials'!J45= 0,"",'CVS Bill of Materials'!J45)</f>
        <v/>
      </c>
      <c r="AB7" s="44" t="str">
        <f>IF('CVS Bill of Materials'!K45= 0,"",'CVS Bill of Materials'!K45)</f>
        <v/>
      </c>
      <c r="AC7" s="44" t="str">
        <f>IF('CVS Bill of Materials'!L45= 0,"",'CVS Bill of Materials'!L45)</f>
        <v/>
      </c>
      <c r="AD7" s="44" t="str">
        <f>IF('CVS Bill of Materials'!M45= 0,"",'CVS Bill of Materials'!M45)</f>
        <v/>
      </c>
      <c r="AE7" s="44" t="str">
        <f>IF('CVS Bill of Materials'!N45= 0,"",'CVS Bill of Materials'!N45)</f>
        <v/>
      </c>
      <c r="AF7" s="44" t="str">
        <f>IF('CVS Bill of Materials'!O45= 0,"",'CVS Bill of Materials'!O45)</f>
        <v/>
      </c>
      <c r="AG7" s="44" t="str">
        <f>IF('CVS Bill of Materials'!P45= 0,"",'CVS Bill of Materials'!P45)</f>
        <v/>
      </c>
      <c r="AH7" s="44" t="str">
        <f>IF('CVS Bill of Materials'!Q45= 0,"",'CVS Bill of Materials'!Q45)</f>
        <v/>
      </c>
      <c r="AI7" s="44" t="str">
        <f>IF('CVS Bill of Materials'!R45= 0,"",'CVS Bill of Materials'!R45)</f>
        <v/>
      </c>
      <c r="AJ7" s="44" t="str">
        <f>IF('CVS Bill of Materials'!S45= 0,"",'CVS Bill of Materials'!S45)</f>
        <v/>
      </c>
      <c r="AK7" s="46" t="str">
        <f>IF('CVS Bill of Materials'!V45 = 0,"",'CVS Bill of Materials'!V45)</f>
        <v/>
      </c>
      <c r="AL7" s="46" t="str">
        <f>IFERROR(IF('CVS Bill of Materials'!W45 = 0,"",'CVS Bill of Materials'!W45),"")</f>
        <v/>
      </c>
      <c r="AM7" s="46" t="str">
        <f>IF('CVS Bill of Materials'!X45 = 0,"",'CVS Bill of Materials'!X45)</f>
        <v/>
      </c>
      <c r="AN7" s="46" t="str">
        <f>IF('CVS Bill of Materials'!Y45 = 0,"",'CVS Bill of Materials'!Y45)</f>
        <v/>
      </c>
      <c r="AO7" s="46" t="e">
        <f>IF('CVS Bill of Materials'!#REF! = 0,"",'CVS Bill of Materials'!#REF!)</f>
        <v>#REF!</v>
      </c>
      <c r="AP7" s="44" t="str">
        <f>IF('CVS BOM Product Info'!E15=0,"",'CVS BOM Product Info'!E15)</f>
        <v/>
      </c>
      <c r="AQ7" s="44" t="str">
        <f>IF('CVS BOM Product Info'!F15=0,"",'CVS BOM Product Info'!F15)</f>
        <v/>
      </c>
      <c r="AR7" s="44" t="str">
        <f>IFERROR(IF('CVS BOM Product Info'!G15=0,"",'CVS BOM Product Info'!G15),"")</f>
        <v/>
      </c>
      <c r="AS7" s="44" t="str">
        <f>IF('CVS BOM Product Info'!H15=0,"",'CVS BOM Product Info'!H15)</f>
        <v/>
      </c>
      <c r="AT7" s="44" t="str">
        <f>IF('CVS BOM Product Info'!I15=0,"",'CVS BOM Product Info'!I15)</f>
        <v/>
      </c>
      <c r="AU7" s="44" t="str">
        <f>IFERROR(IF('CVS BOM Product Info'!J15=0,"",'CVS BOM Product Info'!J15),"")</f>
        <v/>
      </c>
      <c r="AV7" s="44" t="str">
        <f>IF('CVS BOM Product Info'!K15=0,"",'CVS BOM Product Info'!K15)</f>
        <v/>
      </c>
      <c r="AW7" s="44" t="str">
        <f>IF('CVS BOM Product Info'!L15=0,"",'CVS BOM Product Info'!L15)</f>
        <v/>
      </c>
      <c r="AX7" s="44" t="str">
        <f>IF('CVS BOM Product Info'!M15=0,"",'CVS BOM Product Info'!M15)</f>
        <v/>
      </c>
      <c r="AY7" s="44" t="str">
        <f>IF('CVS BOM Product Info'!N15=0,"",'CVS BOM Product Info'!N15)</f>
        <v/>
      </c>
      <c r="AZ7" s="44" t="str">
        <f>IFERROR(IF('CVS BOM Product Info'!O15=0,"",'CVS BOM Product Info'!O15),"")</f>
        <v/>
      </c>
      <c r="BA7" s="44" t="str">
        <f>IF('CVS BOM Product Info'!P15=0,"",'CVS BOM Product Info'!P15)</f>
        <v/>
      </c>
      <c r="BB7" s="44" t="str">
        <f>IF('CVS BOM Product Info'!Q15=0,"",'CVS BOM Product Info'!Q15)</f>
        <v/>
      </c>
      <c r="BC7" s="44" t="str">
        <f>IF('CVS BOM Product Info'!R15=0,"",'CVS BOM Product Info'!R15)</f>
        <v/>
      </c>
      <c r="BD7" s="44" t="str">
        <f>IF('CVS BOM Product Info'!E45=0,"",'CVS BOM Product Info'!E45)</f>
        <v/>
      </c>
      <c r="BE7" s="44" t="str">
        <f>IF('CVS BOM Product Info'!F45=0,"",'CVS BOM Product Info'!F45)</f>
        <v/>
      </c>
      <c r="BF7" s="44" t="str">
        <f>IFERROR(IF('CVS BOM Product Info'!G45=0,"",'CVS BOM Product Info'!G45),"")</f>
        <v/>
      </c>
      <c r="BG7" s="44" t="str">
        <f>IF('CVS BOM Product Info'!H45=0,"",'CVS BOM Product Info'!H45)</f>
        <v/>
      </c>
      <c r="BH7" s="44" t="str">
        <f>IF('CVS BOM Product Info'!I45=0,"",'CVS BOM Product Info'!I45)</f>
        <v/>
      </c>
      <c r="BI7" s="44" t="str">
        <f>IFERROR(IF('CVS BOM Product Info'!J45=0,"",'CVS BOM Product Info'!J45),"")</f>
        <v/>
      </c>
      <c r="BJ7" s="44" t="str">
        <f>IF('CVS BOM Product Info'!K45=0,"",'CVS BOM Product Info'!K45)</f>
        <v/>
      </c>
      <c r="BK7" s="44" t="str">
        <f>IF('CVS BOM Product Info'!L45=0,"",'CVS BOM Product Info'!L45)</f>
        <v/>
      </c>
      <c r="BL7" s="44" t="str">
        <f>IF('CVS BOM Product Info'!M45=0,"",'CVS BOM Product Info'!M45)</f>
        <v/>
      </c>
      <c r="BM7" s="44" t="str">
        <f>IF('CVS BOM Product Info'!N45=0,"",'CVS BOM Product Info'!N45)</f>
        <v/>
      </c>
      <c r="BN7" s="44" t="str">
        <f>IFERROR(IF('CVS BOM Product Info'!O45=0,"",'CVS BOM Product Info'!O45),"")</f>
        <v/>
      </c>
      <c r="BO7" s="44" t="str">
        <f>IF('CVS BOM Product Info'!P45=0,"",'CVS BOM Product Info'!P45)</f>
        <v/>
      </c>
      <c r="BP7" s="44" t="str">
        <f>IF('CVS BOM Product Info'!Q45=0,"",'CVS BOM Product Info'!Q45)</f>
        <v/>
      </c>
      <c r="BQ7" s="44" t="str">
        <f>IF('CVS BOM Product Info'!R45=0,"",'CVS BOM Product Info'!R45)</f>
        <v/>
      </c>
      <c r="BR7" s="44" t="str">
        <f>IF('CVS COST CHANGE ANALYSIS'!E17=0,"",'CVS COST CHANGE ANALYSIS'!E17)</f>
        <v/>
      </c>
      <c r="BS7" s="44" t="str">
        <f>IF('CVS COST CHANGE ANALYSIS'!F17=0,"",'CVS COST CHANGE ANALYSIS'!F17)</f>
        <v/>
      </c>
      <c r="BT7" s="44" t="str">
        <f>IF('CVS COST CHANGE ANALYSIS'!G17=0,"",'CVS COST CHANGE ANALYSIS'!G17)</f>
        <v/>
      </c>
      <c r="BU7" s="44" t="str">
        <f>IFERROR(IF('CVS COST CHANGE ANALYSIS'!H17=0,"",'CVS COST CHANGE ANALYSIS'!H17),"")</f>
        <v/>
      </c>
      <c r="BV7" s="44" t="str">
        <f>IFERROR(IF('CVS COST CHANGE ANALYSIS'!I17=0,"",'CVS COST CHANGE ANALYSIS'!I17),"")</f>
        <v/>
      </c>
      <c r="BW7" s="44" t="str">
        <f>IF('CVS COST CHANGE ANALYSIS'!J17=0,"",'CVS COST CHANGE ANALYSIS'!J17)</f>
        <v/>
      </c>
      <c r="BX7" s="44" t="str">
        <f>IF('CVS COST CHANGE ANALYSIS'!K17=0,"",'CVS COST CHANGE ANALYSIS'!K17)</f>
        <v/>
      </c>
      <c r="BY7" s="44" t="str">
        <f>IF('CVS COST CHANGE ANALYSIS'!L17=0,"",'CVS COST CHANGE ANALYSIS'!L17)</f>
        <v/>
      </c>
      <c r="BZ7" s="44" t="str">
        <f>IF('CVS COST CHANGE ANALYSIS'!M17=0,"",'CVS COST CHANGE ANALYSIS'!M17)</f>
        <v/>
      </c>
      <c r="CA7" s="44" t="str">
        <f>IFERROR(IF('CVS COST CHANGE ANALYSIS'!N17=0,"",'CVS COST CHANGE ANALYSIS'!N17),"")</f>
        <v/>
      </c>
      <c r="CB7" s="44" t="str">
        <f>IF('CVS COST CHANGE ANALYSIS'!O17=0,"",'CVS COST CHANGE ANALYSIS'!O17)</f>
        <v/>
      </c>
      <c r="CC7" s="44" t="str">
        <f>IF('CVS COST CHANGE ANALYSIS'!P17=0,"",'CVS COST CHANGE ANALYSIS'!P17)</f>
        <v/>
      </c>
      <c r="CD7" s="44" t="str">
        <f>IF('CVS COST CHANGE ANALYSIS'!Q17=0,"",'CVS COST CHANGE ANALYSIS'!Q17)</f>
        <v/>
      </c>
      <c r="CE7" s="44" t="str">
        <f>IF('CVS COST CHANGE ANALYSIS'!R17=0,"",'CVS COST CHANGE ANALYSIS'!R17)</f>
        <v/>
      </c>
      <c r="CF7" s="44" t="str">
        <f>IF('CVS COST CHANGE ANALYSIS'!U17=0,"",'CVS COST CHANGE ANALYSIS'!U17)</f>
        <v/>
      </c>
      <c r="CG7" s="44" t="str">
        <f>IF('CVS COST CHANGE ANALYSIS'!E47=0,"",'CVS COST CHANGE ANALYSIS'!E47)</f>
        <v/>
      </c>
      <c r="CH7" s="44" t="str">
        <f>IF('CVS COST CHANGE ANALYSIS'!F47=0,"",'CVS COST CHANGE ANALYSIS'!F47)</f>
        <v/>
      </c>
      <c r="CI7" s="44" t="str">
        <f>IF('CVS COST CHANGE ANALYSIS'!G47=0,"",'CVS COST CHANGE ANALYSIS'!G47)</f>
        <v/>
      </c>
      <c r="CJ7" s="44" t="str">
        <f>IF('CVS COST CHANGE ANALYSIS'!H47=0,"",'CVS COST CHANGE ANALYSIS'!H47)</f>
        <v/>
      </c>
      <c r="CK7" s="44" t="str">
        <f>IF('CVS COST CHANGE ANALYSIS'!I47=0,"",'CVS COST CHANGE ANALYSIS'!I47)</f>
        <v/>
      </c>
      <c r="CL7" s="44" t="str">
        <f>IF('CVS COST CHANGE ANALYSIS'!J47=0,"",'CVS COST CHANGE ANALYSIS'!J47)</f>
        <v/>
      </c>
      <c r="CM7" s="44" t="str">
        <f>IF('CVS COST CHANGE ANALYSIS'!K47=0,"",'CVS COST CHANGE ANALYSIS'!K47)</f>
        <v/>
      </c>
      <c r="CN7" s="44" t="str">
        <f>IF('CVS COST CHANGE ANALYSIS'!L47=0,"",'CVS COST CHANGE ANALYSIS'!L47)</f>
        <v/>
      </c>
      <c r="CO7" s="44" t="str">
        <f>IF('CVS COST CHANGE ANALYSIS'!M47=0,"",'CVS COST CHANGE ANALYSIS'!M47)</f>
        <v/>
      </c>
      <c r="CP7" s="44" t="str">
        <f>IF('CVS COST CHANGE ANALYSIS'!N47=0,"",'CVS COST CHANGE ANALYSIS'!N47)</f>
        <v/>
      </c>
      <c r="CQ7" s="44" t="str">
        <f>IF('CVS COST CHANGE ANALYSIS'!O47=0,"",'CVS COST CHANGE ANALYSIS'!O47)</f>
        <v/>
      </c>
      <c r="CR7" s="44" t="str">
        <f>IF('CVS COST CHANGE ANALYSIS'!P47=0,"",'CVS COST CHANGE ANALYSIS'!P47)</f>
        <v/>
      </c>
      <c r="CS7" s="44" t="str">
        <f>IF('CVS COST CHANGE ANALYSIS'!Q47=0,"",'CVS COST CHANGE ANALYSIS'!Q47)</f>
        <v/>
      </c>
      <c r="CT7" s="44" t="str">
        <f>IF('CVS COST CHANGE ANALYSIS'!R47=0,"",'CVS COST CHANGE ANALYSIS'!R47)</f>
        <v/>
      </c>
      <c r="CU7" s="44" t="str">
        <f>IF('CVS COST CHANGE ANALYSIS'!U47=0,"",'CVS COST CHANGE ANALYSIS'!U47)</f>
        <v/>
      </c>
    </row>
    <row r="8" spans="1:99" x14ac:dyDescent="0.35">
      <c r="A8" s="44" t="e">
        <f>IF('CVS Bill of Materials'!#REF! = 0,"",'CVS Bill of Materials'!#REF!)</f>
        <v>#REF!</v>
      </c>
      <c r="B8" s="44" t="str">
        <f>IF('CVS Bill of Materials'!B16 = 0,"",'CVS Bill of Materials'!B16)</f>
        <v/>
      </c>
      <c r="C8" s="44" t="str">
        <f>IF('CVS Bill of Materials'!C16 = 0,"",'CVS Bill of Materials'!C16)</f>
        <v/>
      </c>
      <c r="D8" s="44" t="str">
        <f>IF('CVS Bill of Materials'!D16 = 0,"",'CVS Bill of Materials'!D16)</f>
        <v/>
      </c>
      <c r="E8" s="44" t="str">
        <f>IF('CVS Bill of Materials'!E16 = 0,"",'CVS Bill of Materials'!E16)</f>
        <v/>
      </c>
      <c r="F8" s="44" t="str">
        <f>IF('CVS Bill of Materials'!F16 = 0,"",'CVS Bill of Materials'!F16)</f>
        <v/>
      </c>
      <c r="G8" s="44" t="str">
        <f>IF('CVS Bill of Materials'!G16 = 0,"",'CVS Bill of Materials'!G16)</f>
        <v/>
      </c>
      <c r="H8" s="44" t="str">
        <f>IF('CVS Bill of Materials'!H16 = 0,"",'CVS Bill of Materials'!H16)</f>
        <v/>
      </c>
      <c r="I8" s="44" t="str">
        <f>IF('CVS Bill of Materials'!I16 = 0,"",'CVS Bill of Materials'!I16)</f>
        <v/>
      </c>
      <c r="J8" s="44" t="str">
        <f>IF('CVS Bill of Materials'!J16 = 0,"",'CVS Bill of Materials'!J16)</f>
        <v/>
      </c>
      <c r="K8" s="44" t="str">
        <f>IF('CVS Bill of Materials'!K16 = 0,"",'CVS Bill of Materials'!K16)</f>
        <v/>
      </c>
      <c r="L8" s="44" t="str">
        <f>IF('CVS Bill of Materials'!L16 = 0,"",'CVS Bill of Materials'!L16)</f>
        <v/>
      </c>
      <c r="M8" s="44" t="str">
        <f>IF('CVS Bill of Materials'!M16 = 0,"",'CVS Bill of Materials'!M16)</f>
        <v/>
      </c>
      <c r="N8" s="44" t="str">
        <f>IF('CVS Bill of Materials'!N16 = 0,"",'CVS Bill of Materials'!N16)</f>
        <v/>
      </c>
      <c r="O8" s="44" t="str">
        <f>IF('CVS Bill of Materials'!O16 = 0,"",'CVS Bill of Materials'!O16)</f>
        <v/>
      </c>
      <c r="P8" s="44" t="str">
        <f>IF('CVS Bill of Materials'!P16 = 0,"",'CVS Bill of Materials'!P16)</f>
        <v/>
      </c>
      <c r="Q8" s="44" t="str">
        <f>IF('CVS Bill of Materials'!Q16 = 0,"",'CVS Bill of Materials'!Q16)</f>
        <v/>
      </c>
      <c r="R8" s="44" t="str">
        <f>IF('CVS Bill of Materials'!R16 = 0,"",'CVS Bill of Materials'!R16)</f>
        <v/>
      </c>
      <c r="S8" s="44" t="str">
        <f>IF('CVS Bill of Materials'!S16 = 0,"",'CVS Bill of Materials'!S16)</f>
        <v/>
      </c>
      <c r="T8" s="44" t="str">
        <f>IF('CVS Bill of Materials'!T16 = 0,"",'CVS Bill of Materials'!T16)</f>
        <v/>
      </c>
      <c r="U8" s="44" t="str">
        <f>IF('CVS Bill of Materials'!U16 = 0,"",'CVS Bill of Materials'!U16)</f>
        <v/>
      </c>
      <c r="V8" s="44" t="str">
        <f>IF('CVS Bill of Materials'!V16 = 0,"",'CVS Bill of Materials'!V16)</f>
        <v/>
      </c>
      <c r="W8" s="44" t="str">
        <f>IF('CVS Bill of Materials'!F46= 0,"",'CVS Bill of Materials'!F46)</f>
        <v/>
      </c>
      <c r="X8" s="44" t="str">
        <f>IF('CVS Bill of Materials'!G46= 0,"",'CVS Bill of Materials'!G46)</f>
        <v/>
      </c>
      <c r="Y8" s="44" t="str">
        <f>IF('CVS Bill of Materials'!H46= 0,"",'CVS Bill of Materials'!H46)</f>
        <v/>
      </c>
      <c r="Z8" s="44" t="str">
        <f>IF('CVS Bill of Materials'!I46= 0,"",'CVS Bill of Materials'!I46)</f>
        <v/>
      </c>
      <c r="AA8" s="44" t="str">
        <f>IF('CVS Bill of Materials'!J46= 0,"",'CVS Bill of Materials'!J46)</f>
        <v/>
      </c>
      <c r="AB8" s="44" t="str">
        <f>IF('CVS Bill of Materials'!K46= 0,"",'CVS Bill of Materials'!K46)</f>
        <v/>
      </c>
      <c r="AC8" s="44" t="str">
        <f>IF('CVS Bill of Materials'!L46= 0,"",'CVS Bill of Materials'!L46)</f>
        <v/>
      </c>
      <c r="AD8" s="44" t="str">
        <f>IF('CVS Bill of Materials'!M46= 0,"",'CVS Bill of Materials'!M46)</f>
        <v/>
      </c>
      <c r="AE8" s="44" t="str">
        <f>IF('CVS Bill of Materials'!N46= 0,"",'CVS Bill of Materials'!N46)</f>
        <v/>
      </c>
      <c r="AF8" s="44" t="str">
        <f>IF('CVS Bill of Materials'!O46= 0,"",'CVS Bill of Materials'!O46)</f>
        <v/>
      </c>
      <c r="AG8" s="44" t="str">
        <f>IF('CVS Bill of Materials'!P46= 0,"",'CVS Bill of Materials'!P46)</f>
        <v/>
      </c>
      <c r="AH8" s="44" t="str">
        <f>IF('CVS Bill of Materials'!Q46= 0,"",'CVS Bill of Materials'!Q46)</f>
        <v/>
      </c>
      <c r="AI8" s="44" t="str">
        <f>IF('CVS Bill of Materials'!R46= 0,"",'CVS Bill of Materials'!R46)</f>
        <v/>
      </c>
      <c r="AJ8" s="44" t="str">
        <f>IF('CVS Bill of Materials'!S46= 0,"",'CVS Bill of Materials'!S46)</f>
        <v/>
      </c>
      <c r="AK8" s="46" t="str">
        <f>IF('CVS Bill of Materials'!V46 = 0,"",'CVS Bill of Materials'!V46)</f>
        <v/>
      </c>
      <c r="AL8" s="46" t="str">
        <f>IFERROR(IF('CVS Bill of Materials'!W46 = 0,"",'CVS Bill of Materials'!W46),"")</f>
        <v/>
      </c>
      <c r="AM8" s="46" t="str">
        <f>IF('CVS Bill of Materials'!X46 = 0,"",'CVS Bill of Materials'!X46)</f>
        <v/>
      </c>
      <c r="AN8" s="46" t="str">
        <f>IF('CVS Bill of Materials'!Y46 = 0,"",'CVS Bill of Materials'!Y46)</f>
        <v/>
      </c>
      <c r="AO8" s="46" t="e">
        <f>IF('CVS Bill of Materials'!#REF! = 0,"",'CVS Bill of Materials'!#REF!)</f>
        <v>#REF!</v>
      </c>
      <c r="AP8" s="44" t="str">
        <f>IF('CVS BOM Product Info'!E16=0,"",'CVS BOM Product Info'!E16)</f>
        <v/>
      </c>
      <c r="AQ8" s="44" t="str">
        <f>IF('CVS BOM Product Info'!F16=0,"",'CVS BOM Product Info'!F16)</f>
        <v/>
      </c>
      <c r="AR8" s="44" t="str">
        <f>IFERROR(IF('CVS BOM Product Info'!G16=0,"",'CVS BOM Product Info'!G16),"")</f>
        <v/>
      </c>
      <c r="AS8" s="44" t="str">
        <f>IF('CVS BOM Product Info'!H16=0,"",'CVS BOM Product Info'!H16)</f>
        <v/>
      </c>
      <c r="AT8" s="44" t="str">
        <f>IF('CVS BOM Product Info'!I16=0,"",'CVS BOM Product Info'!I16)</f>
        <v/>
      </c>
      <c r="AU8" s="44" t="str">
        <f>IFERROR(IF('CVS BOM Product Info'!J16=0,"",'CVS BOM Product Info'!J16),"")</f>
        <v/>
      </c>
      <c r="AV8" s="44" t="str">
        <f>IF('CVS BOM Product Info'!K16=0,"",'CVS BOM Product Info'!K16)</f>
        <v/>
      </c>
      <c r="AW8" s="44" t="str">
        <f>IF('CVS BOM Product Info'!L16=0,"",'CVS BOM Product Info'!L16)</f>
        <v/>
      </c>
      <c r="AX8" s="44" t="str">
        <f>IF('CVS BOM Product Info'!M16=0,"",'CVS BOM Product Info'!M16)</f>
        <v/>
      </c>
      <c r="AY8" s="44" t="str">
        <f>IF('CVS BOM Product Info'!N16=0,"",'CVS BOM Product Info'!N16)</f>
        <v/>
      </c>
      <c r="AZ8" s="44" t="str">
        <f>IFERROR(IF('CVS BOM Product Info'!O16=0,"",'CVS BOM Product Info'!O16),"")</f>
        <v/>
      </c>
      <c r="BA8" s="44" t="str">
        <f>IF('CVS BOM Product Info'!P16=0,"",'CVS BOM Product Info'!P16)</f>
        <v/>
      </c>
      <c r="BB8" s="44" t="str">
        <f>IF('CVS BOM Product Info'!Q16=0,"",'CVS BOM Product Info'!Q16)</f>
        <v/>
      </c>
      <c r="BC8" s="44" t="str">
        <f>IF('CVS BOM Product Info'!R16=0,"",'CVS BOM Product Info'!R16)</f>
        <v/>
      </c>
      <c r="BD8" s="44" t="str">
        <f>IF('CVS BOM Product Info'!E46=0,"",'CVS BOM Product Info'!E46)</f>
        <v/>
      </c>
      <c r="BE8" s="44" t="str">
        <f>IF('CVS BOM Product Info'!F46=0,"",'CVS BOM Product Info'!F46)</f>
        <v/>
      </c>
      <c r="BF8" s="44" t="str">
        <f>IFERROR(IF('CVS BOM Product Info'!G46=0,"",'CVS BOM Product Info'!G46),"")</f>
        <v/>
      </c>
      <c r="BG8" s="44" t="str">
        <f>IF('CVS BOM Product Info'!H46=0,"",'CVS BOM Product Info'!H46)</f>
        <v/>
      </c>
      <c r="BH8" s="44" t="str">
        <f>IF('CVS BOM Product Info'!I46=0,"",'CVS BOM Product Info'!I46)</f>
        <v/>
      </c>
      <c r="BI8" s="44" t="str">
        <f>IFERROR(IF('CVS BOM Product Info'!J46=0,"",'CVS BOM Product Info'!J46),"")</f>
        <v/>
      </c>
      <c r="BJ8" s="44" t="str">
        <f>IF('CVS BOM Product Info'!K46=0,"",'CVS BOM Product Info'!K46)</f>
        <v/>
      </c>
      <c r="BK8" s="44" t="str">
        <f>IF('CVS BOM Product Info'!L46=0,"",'CVS BOM Product Info'!L46)</f>
        <v/>
      </c>
      <c r="BL8" s="44" t="str">
        <f>IF('CVS BOM Product Info'!M46=0,"",'CVS BOM Product Info'!M46)</f>
        <v/>
      </c>
      <c r="BM8" s="44" t="str">
        <f>IF('CVS BOM Product Info'!N46=0,"",'CVS BOM Product Info'!N46)</f>
        <v/>
      </c>
      <c r="BN8" s="44" t="str">
        <f>IFERROR(IF('CVS BOM Product Info'!O46=0,"",'CVS BOM Product Info'!O46),"")</f>
        <v/>
      </c>
      <c r="BO8" s="44" t="str">
        <f>IF('CVS BOM Product Info'!P46=0,"",'CVS BOM Product Info'!P46)</f>
        <v/>
      </c>
      <c r="BP8" s="44" t="str">
        <f>IF('CVS BOM Product Info'!Q46=0,"",'CVS BOM Product Info'!Q46)</f>
        <v/>
      </c>
      <c r="BQ8" s="44" t="str">
        <f>IF('CVS BOM Product Info'!R46=0,"",'CVS BOM Product Info'!R46)</f>
        <v/>
      </c>
      <c r="BR8" s="44" t="str">
        <f>IF('CVS COST CHANGE ANALYSIS'!E18=0,"",'CVS COST CHANGE ANALYSIS'!E18)</f>
        <v/>
      </c>
      <c r="BS8" s="44" t="str">
        <f>IF('CVS COST CHANGE ANALYSIS'!F18=0,"",'CVS COST CHANGE ANALYSIS'!F18)</f>
        <v/>
      </c>
      <c r="BT8" s="44" t="str">
        <f>IF('CVS COST CHANGE ANALYSIS'!G18=0,"",'CVS COST CHANGE ANALYSIS'!G18)</f>
        <v/>
      </c>
      <c r="BU8" s="44" t="str">
        <f>IFERROR(IF('CVS COST CHANGE ANALYSIS'!H18=0,"",'CVS COST CHANGE ANALYSIS'!H18),"")</f>
        <v/>
      </c>
      <c r="BV8" s="44" t="str">
        <f>IFERROR(IF('CVS COST CHANGE ANALYSIS'!I18=0,"",'CVS COST CHANGE ANALYSIS'!I18),"")</f>
        <v/>
      </c>
      <c r="BW8" s="44" t="str">
        <f>IF('CVS COST CHANGE ANALYSIS'!J18=0,"",'CVS COST CHANGE ANALYSIS'!J18)</f>
        <v/>
      </c>
      <c r="BX8" s="44" t="str">
        <f>IF('CVS COST CHANGE ANALYSIS'!K18=0,"",'CVS COST CHANGE ANALYSIS'!K18)</f>
        <v/>
      </c>
      <c r="BY8" s="44" t="str">
        <f>IF('CVS COST CHANGE ANALYSIS'!L18=0,"",'CVS COST CHANGE ANALYSIS'!L18)</f>
        <v/>
      </c>
      <c r="BZ8" s="44" t="str">
        <f>IF('CVS COST CHANGE ANALYSIS'!M18=0,"",'CVS COST CHANGE ANALYSIS'!M18)</f>
        <v/>
      </c>
      <c r="CA8" s="44" t="str">
        <f>IFERROR(IF('CVS COST CHANGE ANALYSIS'!N18=0,"",'CVS COST CHANGE ANALYSIS'!N18),"")</f>
        <v/>
      </c>
      <c r="CB8" s="44" t="str">
        <f>IF('CVS COST CHANGE ANALYSIS'!O18=0,"",'CVS COST CHANGE ANALYSIS'!O18)</f>
        <v/>
      </c>
      <c r="CC8" s="44" t="str">
        <f>IF('CVS COST CHANGE ANALYSIS'!P18=0,"",'CVS COST CHANGE ANALYSIS'!P18)</f>
        <v/>
      </c>
      <c r="CD8" s="44" t="str">
        <f>IF('CVS COST CHANGE ANALYSIS'!Q18=0,"",'CVS COST CHANGE ANALYSIS'!Q18)</f>
        <v/>
      </c>
      <c r="CE8" s="44" t="str">
        <f>IF('CVS COST CHANGE ANALYSIS'!R18=0,"",'CVS COST CHANGE ANALYSIS'!R18)</f>
        <v/>
      </c>
      <c r="CF8" s="44" t="str">
        <f>IF('CVS COST CHANGE ANALYSIS'!U18=0,"",'CVS COST CHANGE ANALYSIS'!U18)</f>
        <v/>
      </c>
      <c r="CG8" s="44" t="str">
        <f>IF('CVS COST CHANGE ANALYSIS'!E48=0,"",'CVS COST CHANGE ANALYSIS'!E48)</f>
        <v/>
      </c>
      <c r="CH8" s="44" t="str">
        <f>IF('CVS COST CHANGE ANALYSIS'!F48=0,"",'CVS COST CHANGE ANALYSIS'!F48)</f>
        <v/>
      </c>
      <c r="CI8" s="44" t="str">
        <f>IF('CVS COST CHANGE ANALYSIS'!G48=0,"",'CVS COST CHANGE ANALYSIS'!G48)</f>
        <v/>
      </c>
      <c r="CJ8" s="44" t="str">
        <f>IF('CVS COST CHANGE ANALYSIS'!H48=0,"",'CVS COST CHANGE ANALYSIS'!H48)</f>
        <v/>
      </c>
      <c r="CK8" s="44" t="str">
        <f>IF('CVS COST CHANGE ANALYSIS'!I48=0,"",'CVS COST CHANGE ANALYSIS'!I48)</f>
        <v/>
      </c>
      <c r="CL8" s="44" t="str">
        <f>IF('CVS COST CHANGE ANALYSIS'!J48=0,"",'CVS COST CHANGE ANALYSIS'!J48)</f>
        <v/>
      </c>
      <c r="CM8" s="44" t="str">
        <f>IF('CVS COST CHANGE ANALYSIS'!K48=0,"",'CVS COST CHANGE ANALYSIS'!K48)</f>
        <v/>
      </c>
      <c r="CN8" s="44" t="str">
        <f>IF('CVS COST CHANGE ANALYSIS'!L48=0,"",'CVS COST CHANGE ANALYSIS'!L48)</f>
        <v/>
      </c>
      <c r="CO8" s="44" t="str">
        <f>IF('CVS COST CHANGE ANALYSIS'!M48=0,"",'CVS COST CHANGE ANALYSIS'!M48)</f>
        <v/>
      </c>
      <c r="CP8" s="44" t="str">
        <f>IF('CVS COST CHANGE ANALYSIS'!N48=0,"",'CVS COST CHANGE ANALYSIS'!N48)</f>
        <v/>
      </c>
      <c r="CQ8" s="44" t="str">
        <f>IF('CVS COST CHANGE ANALYSIS'!O48=0,"",'CVS COST CHANGE ANALYSIS'!O48)</f>
        <v/>
      </c>
      <c r="CR8" s="44" t="str">
        <f>IF('CVS COST CHANGE ANALYSIS'!P48=0,"",'CVS COST CHANGE ANALYSIS'!P48)</f>
        <v/>
      </c>
      <c r="CS8" s="44" t="str">
        <f>IF('CVS COST CHANGE ANALYSIS'!Q48=0,"",'CVS COST CHANGE ANALYSIS'!Q48)</f>
        <v/>
      </c>
      <c r="CT8" s="44" t="str">
        <f>IF('CVS COST CHANGE ANALYSIS'!R48=0,"",'CVS COST CHANGE ANALYSIS'!R48)</f>
        <v/>
      </c>
      <c r="CU8" s="44" t="str">
        <f>IF('CVS COST CHANGE ANALYSIS'!U48=0,"",'CVS COST CHANGE ANALYSIS'!U48)</f>
        <v/>
      </c>
    </row>
    <row r="9" spans="1:99" x14ac:dyDescent="0.35">
      <c r="A9" s="44" t="e">
        <f>IF('CVS Bill of Materials'!#REF! = 0,"",'CVS Bill of Materials'!#REF!)</f>
        <v>#REF!</v>
      </c>
      <c r="B9" s="44" t="str">
        <f>IF('CVS Bill of Materials'!B17 = 0,"",'CVS Bill of Materials'!B17)</f>
        <v/>
      </c>
      <c r="C9" s="44" t="str">
        <f>IF('CVS Bill of Materials'!C17 = 0,"",'CVS Bill of Materials'!C17)</f>
        <v/>
      </c>
      <c r="D9" s="44" t="str">
        <f>IF('CVS Bill of Materials'!D17 = 0,"",'CVS Bill of Materials'!D17)</f>
        <v/>
      </c>
      <c r="E9" s="44" t="str">
        <f>IF('CVS Bill of Materials'!E17 = 0,"",'CVS Bill of Materials'!E17)</f>
        <v/>
      </c>
      <c r="F9" s="44" t="str">
        <f>IF('CVS Bill of Materials'!F17 = 0,"",'CVS Bill of Materials'!F17)</f>
        <v/>
      </c>
      <c r="G9" s="44" t="str">
        <f>IF('CVS Bill of Materials'!G17 = 0,"",'CVS Bill of Materials'!G17)</f>
        <v/>
      </c>
      <c r="H9" s="44" t="str">
        <f>IF('CVS Bill of Materials'!H17 = 0,"",'CVS Bill of Materials'!H17)</f>
        <v/>
      </c>
      <c r="I9" s="44" t="str">
        <f>IF('CVS Bill of Materials'!I17 = 0,"",'CVS Bill of Materials'!I17)</f>
        <v/>
      </c>
      <c r="J9" s="44" t="str">
        <f>IF('CVS Bill of Materials'!J17 = 0,"",'CVS Bill of Materials'!J17)</f>
        <v/>
      </c>
      <c r="K9" s="44" t="str">
        <f>IF('CVS Bill of Materials'!K17 = 0,"",'CVS Bill of Materials'!K17)</f>
        <v/>
      </c>
      <c r="L9" s="44" t="str">
        <f>IF('CVS Bill of Materials'!L17 = 0,"",'CVS Bill of Materials'!L17)</f>
        <v/>
      </c>
      <c r="M9" s="44" t="str">
        <f>IF('CVS Bill of Materials'!M17 = 0,"",'CVS Bill of Materials'!M17)</f>
        <v/>
      </c>
      <c r="N9" s="44" t="str">
        <f>IF('CVS Bill of Materials'!N17 = 0,"",'CVS Bill of Materials'!N17)</f>
        <v/>
      </c>
      <c r="O9" s="44" t="str">
        <f>IF('CVS Bill of Materials'!O17 = 0,"",'CVS Bill of Materials'!O17)</f>
        <v/>
      </c>
      <c r="P9" s="44" t="str">
        <f>IF('CVS Bill of Materials'!P17 = 0,"",'CVS Bill of Materials'!P17)</f>
        <v/>
      </c>
      <c r="Q9" s="44" t="str">
        <f>IF('CVS Bill of Materials'!Q17 = 0,"",'CVS Bill of Materials'!Q17)</f>
        <v/>
      </c>
      <c r="R9" s="44" t="str">
        <f>IF('CVS Bill of Materials'!R17 = 0,"",'CVS Bill of Materials'!R17)</f>
        <v/>
      </c>
      <c r="S9" s="44" t="str">
        <f>IF('CVS Bill of Materials'!S17 = 0,"",'CVS Bill of Materials'!S17)</f>
        <v/>
      </c>
      <c r="T9" s="44" t="str">
        <f>IF('CVS Bill of Materials'!T17 = 0,"",'CVS Bill of Materials'!T17)</f>
        <v/>
      </c>
      <c r="U9" s="44" t="str">
        <f>IF('CVS Bill of Materials'!U17 = 0,"",'CVS Bill of Materials'!U17)</f>
        <v/>
      </c>
      <c r="V9" s="44" t="str">
        <f>IF('CVS Bill of Materials'!V17 = 0,"",'CVS Bill of Materials'!V17)</f>
        <v/>
      </c>
      <c r="W9" s="44" t="str">
        <f>IF('CVS Bill of Materials'!F47= 0,"",'CVS Bill of Materials'!F47)</f>
        <v/>
      </c>
      <c r="X9" s="44" t="str">
        <f>IF('CVS Bill of Materials'!G47= 0,"",'CVS Bill of Materials'!G47)</f>
        <v/>
      </c>
      <c r="Y9" s="44" t="str">
        <f>IF('CVS Bill of Materials'!H47= 0,"",'CVS Bill of Materials'!H47)</f>
        <v/>
      </c>
      <c r="Z9" s="44" t="str">
        <f>IF('CVS Bill of Materials'!I47= 0,"",'CVS Bill of Materials'!I47)</f>
        <v/>
      </c>
      <c r="AA9" s="44" t="str">
        <f>IF('CVS Bill of Materials'!J47= 0,"",'CVS Bill of Materials'!J47)</f>
        <v/>
      </c>
      <c r="AB9" s="44" t="str">
        <f>IF('CVS Bill of Materials'!K47= 0,"",'CVS Bill of Materials'!K47)</f>
        <v/>
      </c>
      <c r="AC9" s="44" t="str">
        <f>IF('CVS Bill of Materials'!L47= 0,"",'CVS Bill of Materials'!L47)</f>
        <v/>
      </c>
      <c r="AD9" s="44" t="str">
        <f>IF('CVS Bill of Materials'!M47= 0,"",'CVS Bill of Materials'!M47)</f>
        <v/>
      </c>
      <c r="AE9" s="44" t="str">
        <f>IF('CVS Bill of Materials'!N47= 0,"",'CVS Bill of Materials'!N47)</f>
        <v/>
      </c>
      <c r="AF9" s="44" t="str">
        <f>IF('CVS Bill of Materials'!O47= 0,"",'CVS Bill of Materials'!O47)</f>
        <v/>
      </c>
      <c r="AG9" s="44" t="str">
        <f>IF('CVS Bill of Materials'!P47= 0,"",'CVS Bill of Materials'!P47)</f>
        <v/>
      </c>
      <c r="AH9" s="44" t="str">
        <f>IF('CVS Bill of Materials'!Q47= 0,"",'CVS Bill of Materials'!Q47)</f>
        <v/>
      </c>
      <c r="AI9" s="44" t="str">
        <f>IF('CVS Bill of Materials'!R47= 0,"",'CVS Bill of Materials'!R47)</f>
        <v/>
      </c>
      <c r="AJ9" s="44" t="str">
        <f>IF('CVS Bill of Materials'!S47= 0,"",'CVS Bill of Materials'!S47)</f>
        <v/>
      </c>
      <c r="AK9" s="46" t="str">
        <f>IF('CVS Bill of Materials'!V47 = 0,"",'CVS Bill of Materials'!V47)</f>
        <v/>
      </c>
      <c r="AL9" s="46" t="str">
        <f>IFERROR(IF('CVS Bill of Materials'!W47 = 0,"",'CVS Bill of Materials'!W47),"")</f>
        <v/>
      </c>
      <c r="AM9" s="46" t="str">
        <f>IF('CVS Bill of Materials'!X47 = 0,"",'CVS Bill of Materials'!X47)</f>
        <v/>
      </c>
      <c r="AN9" s="46" t="str">
        <f>IF('CVS Bill of Materials'!Y47 = 0,"",'CVS Bill of Materials'!Y47)</f>
        <v/>
      </c>
      <c r="AO9" s="46" t="e">
        <f>IF('CVS Bill of Materials'!#REF! = 0,"",'CVS Bill of Materials'!#REF!)</f>
        <v>#REF!</v>
      </c>
      <c r="AP9" s="44" t="str">
        <f>IF('CVS BOM Product Info'!E17=0,"",'CVS BOM Product Info'!E17)</f>
        <v/>
      </c>
      <c r="AQ9" s="44" t="str">
        <f>IF('CVS BOM Product Info'!F17=0,"",'CVS BOM Product Info'!F17)</f>
        <v/>
      </c>
      <c r="AR9" s="44" t="str">
        <f>IFERROR(IF('CVS BOM Product Info'!G17=0,"",'CVS BOM Product Info'!G17),"")</f>
        <v/>
      </c>
      <c r="AS9" s="44" t="str">
        <f>IF('CVS BOM Product Info'!H17=0,"",'CVS BOM Product Info'!H17)</f>
        <v/>
      </c>
      <c r="AT9" s="44" t="str">
        <f>IF('CVS BOM Product Info'!I17=0,"",'CVS BOM Product Info'!I17)</f>
        <v/>
      </c>
      <c r="AU9" s="44" t="str">
        <f>IFERROR(IF('CVS BOM Product Info'!J17=0,"",'CVS BOM Product Info'!J17),"")</f>
        <v/>
      </c>
      <c r="AV9" s="44" t="str">
        <f>IF('CVS BOM Product Info'!K17=0,"",'CVS BOM Product Info'!K17)</f>
        <v/>
      </c>
      <c r="AW9" s="44" t="str">
        <f>IF('CVS BOM Product Info'!L17=0,"",'CVS BOM Product Info'!L17)</f>
        <v/>
      </c>
      <c r="AX9" s="44" t="str">
        <f>IF('CVS BOM Product Info'!M17=0,"",'CVS BOM Product Info'!M17)</f>
        <v/>
      </c>
      <c r="AY9" s="44" t="str">
        <f>IF('CVS BOM Product Info'!N17=0,"",'CVS BOM Product Info'!N17)</f>
        <v/>
      </c>
      <c r="AZ9" s="44" t="str">
        <f>IFERROR(IF('CVS BOM Product Info'!O17=0,"",'CVS BOM Product Info'!O17),"")</f>
        <v/>
      </c>
      <c r="BA9" s="44" t="str">
        <f>IF('CVS BOM Product Info'!P17=0,"",'CVS BOM Product Info'!P17)</f>
        <v/>
      </c>
      <c r="BB9" s="44" t="str">
        <f>IF('CVS BOM Product Info'!Q17=0,"",'CVS BOM Product Info'!Q17)</f>
        <v/>
      </c>
      <c r="BC9" s="44" t="str">
        <f>IF('CVS BOM Product Info'!R17=0,"",'CVS BOM Product Info'!R17)</f>
        <v/>
      </c>
      <c r="BD9" s="44" t="str">
        <f>IF('CVS BOM Product Info'!E47=0,"",'CVS BOM Product Info'!E47)</f>
        <v/>
      </c>
      <c r="BE9" s="44" t="str">
        <f>IF('CVS BOM Product Info'!F47=0,"",'CVS BOM Product Info'!F47)</f>
        <v/>
      </c>
      <c r="BF9" s="44" t="str">
        <f>IFERROR(IF('CVS BOM Product Info'!G47=0,"",'CVS BOM Product Info'!G47),"")</f>
        <v/>
      </c>
      <c r="BG9" s="44" t="str">
        <f>IF('CVS BOM Product Info'!H47=0,"",'CVS BOM Product Info'!H47)</f>
        <v/>
      </c>
      <c r="BH9" s="44" t="str">
        <f>IF('CVS BOM Product Info'!I47=0,"",'CVS BOM Product Info'!I47)</f>
        <v/>
      </c>
      <c r="BI9" s="44" t="str">
        <f>IFERROR(IF('CVS BOM Product Info'!J47=0,"",'CVS BOM Product Info'!J47),"")</f>
        <v/>
      </c>
      <c r="BJ9" s="44" t="str">
        <f>IF('CVS BOM Product Info'!K47=0,"",'CVS BOM Product Info'!K47)</f>
        <v/>
      </c>
      <c r="BK9" s="44" t="str">
        <f>IF('CVS BOM Product Info'!L47=0,"",'CVS BOM Product Info'!L47)</f>
        <v/>
      </c>
      <c r="BL9" s="44" t="str">
        <f>IF('CVS BOM Product Info'!M47=0,"",'CVS BOM Product Info'!M47)</f>
        <v/>
      </c>
      <c r="BM9" s="44" t="str">
        <f>IF('CVS BOM Product Info'!N47=0,"",'CVS BOM Product Info'!N47)</f>
        <v/>
      </c>
      <c r="BN9" s="44" t="str">
        <f>IFERROR(IF('CVS BOM Product Info'!O47=0,"",'CVS BOM Product Info'!O47),"")</f>
        <v/>
      </c>
      <c r="BO9" s="44" t="str">
        <f>IF('CVS BOM Product Info'!P47=0,"",'CVS BOM Product Info'!P47)</f>
        <v/>
      </c>
      <c r="BP9" s="44" t="str">
        <f>IF('CVS BOM Product Info'!Q47=0,"",'CVS BOM Product Info'!Q47)</f>
        <v/>
      </c>
      <c r="BQ9" s="44" t="str">
        <f>IF('CVS BOM Product Info'!R47=0,"",'CVS BOM Product Info'!R47)</f>
        <v/>
      </c>
      <c r="BR9" s="44" t="str">
        <f>IF('CVS COST CHANGE ANALYSIS'!E19=0,"",'CVS COST CHANGE ANALYSIS'!E19)</f>
        <v/>
      </c>
      <c r="BS9" s="44" t="str">
        <f>IF('CVS COST CHANGE ANALYSIS'!F19=0,"",'CVS COST CHANGE ANALYSIS'!F19)</f>
        <v/>
      </c>
      <c r="BT9" s="44" t="str">
        <f>IF('CVS COST CHANGE ANALYSIS'!G19=0,"",'CVS COST CHANGE ANALYSIS'!G19)</f>
        <v/>
      </c>
      <c r="BU9" s="44" t="str">
        <f>IFERROR(IF('CVS COST CHANGE ANALYSIS'!H19=0,"",'CVS COST CHANGE ANALYSIS'!H19),"")</f>
        <v/>
      </c>
      <c r="BV9" s="44" t="str">
        <f>IFERROR(IF('CVS COST CHANGE ANALYSIS'!I19=0,"",'CVS COST CHANGE ANALYSIS'!I19),"")</f>
        <v/>
      </c>
      <c r="BW9" s="44" t="str">
        <f>IF('CVS COST CHANGE ANALYSIS'!J19=0,"",'CVS COST CHANGE ANALYSIS'!J19)</f>
        <v/>
      </c>
      <c r="BX9" s="44" t="str">
        <f>IF('CVS COST CHANGE ANALYSIS'!K19=0,"",'CVS COST CHANGE ANALYSIS'!K19)</f>
        <v/>
      </c>
      <c r="BY9" s="44" t="str">
        <f>IF('CVS COST CHANGE ANALYSIS'!L19=0,"",'CVS COST CHANGE ANALYSIS'!L19)</f>
        <v/>
      </c>
      <c r="BZ9" s="44" t="str">
        <f>IF('CVS COST CHANGE ANALYSIS'!M19=0,"",'CVS COST CHANGE ANALYSIS'!M19)</f>
        <v/>
      </c>
      <c r="CA9" s="44" t="str">
        <f>IFERROR(IF('CVS COST CHANGE ANALYSIS'!N19=0,"",'CVS COST CHANGE ANALYSIS'!N19),"")</f>
        <v/>
      </c>
      <c r="CB9" s="44" t="str">
        <f>IF('CVS COST CHANGE ANALYSIS'!O19=0,"",'CVS COST CHANGE ANALYSIS'!O19)</f>
        <v/>
      </c>
      <c r="CC9" s="44" t="str">
        <f>IF('CVS COST CHANGE ANALYSIS'!P19=0,"",'CVS COST CHANGE ANALYSIS'!P19)</f>
        <v/>
      </c>
      <c r="CD9" s="44" t="str">
        <f>IF('CVS COST CHANGE ANALYSIS'!Q19=0,"",'CVS COST CHANGE ANALYSIS'!Q19)</f>
        <v/>
      </c>
      <c r="CE9" s="44" t="str">
        <f>IF('CVS COST CHANGE ANALYSIS'!R19=0,"",'CVS COST CHANGE ANALYSIS'!R19)</f>
        <v/>
      </c>
      <c r="CF9" s="44" t="str">
        <f>IF('CVS COST CHANGE ANALYSIS'!U19=0,"",'CVS COST CHANGE ANALYSIS'!U19)</f>
        <v/>
      </c>
      <c r="CG9" s="44" t="str">
        <f>IF('CVS COST CHANGE ANALYSIS'!E49=0,"",'CVS COST CHANGE ANALYSIS'!E49)</f>
        <v/>
      </c>
      <c r="CH9" s="44" t="str">
        <f>IF('CVS COST CHANGE ANALYSIS'!F49=0,"",'CVS COST CHANGE ANALYSIS'!F49)</f>
        <v/>
      </c>
      <c r="CI9" s="44" t="str">
        <f>IF('CVS COST CHANGE ANALYSIS'!G49=0,"",'CVS COST CHANGE ANALYSIS'!G49)</f>
        <v/>
      </c>
      <c r="CJ9" s="44" t="str">
        <f>IF('CVS COST CHANGE ANALYSIS'!H49=0,"",'CVS COST CHANGE ANALYSIS'!H49)</f>
        <v/>
      </c>
      <c r="CK9" s="44" t="str">
        <f>IF('CVS COST CHANGE ANALYSIS'!I49=0,"",'CVS COST CHANGE ANALYSIS'!I49)</f>
        <v/>
      </c>
      <c r="CL9" s="44" t="str">
        <f>IF('CVS COST CHANGE ANALYSIS'!J49=0,"",'CVS COST CHANGE ANALYSIS'!J49)</f>
        <v/>
      </c>
      <c r="CM9" s="44" t="str">
        <f>IF('CVS COST CHANGE ANALYSIS'!K49=0,"",'CVS COST CHANGE ANALYSIS'!K49)</f>
        <v/>
      </c>
      <c r="CN9" s="44" t="str">
        <f>IF('CVS COST CHANGE ANALYSIS'!L49=0,"",'CVS COST CHANGE ANALYSIS'!L49)</f>
        <v/>
      </c>
      <c r="CO9" s="44" t="str">
        <f>IF('CVS COST CHANGE ANALYSIS'!M49=0,"",'CVS COST CHANGE ANALYSIS'!M49)</f>
        <v/>
      </c>
      <c r="CP9" s="44" t="str">
        <f>IF('CVS COST CHANGE ANALYSIS'!N49=0,"",'CVS COST CHANGE ANALYSIS'!N49)</f>
        <v/>
      </c>
      <c r="CQ9" s="44" t="str">
        <f>IF('CVS COST CHANGE ANALYSIS'!O49=0,"",'CVS COST CHANGE ANALYSIS'!O49)</f>
        <v/>
      </c>
      <c r="CR9" s="44" t="str">
        <f>IF('CVS COST CHANGE ANALYSIS'!P49=0,"",'CVS COST CHANGE ANALYSIS'!P49)</f>
        <v/>
      </c>
      <c r="CS9" s="44" t="str">
        <f>IF('CVS COST CHANGE ANALYSIS'!Q49=0,"",'CVS COST CHANGE ANALYSIS'!Q49)</f>
        <v/>
      </c>
      <c r="CT9" s="44" t="str">
        <f>IF('CVS COST CHANGE ANALYSIS'!R49=0,"",'CVS COST CHANGE ANALYSIS'!R49)</f>
        <v/>
      </c>
      <c r="CU9" s="44" t="str">
        <f>IF('CVS COST CHANGE ANALYSIS'!U49=0,"",'CVS COST CHANGE ANALYSIS'!U49)</f>
        <v/>
      </c>
    </row>
    <row r="10" spans="1:99" x14ac:dyDescent="0.35">
      <c r="A10" s="44" t="e">
        <f>IF('CVS Bill of Materials'!#REF! = 0,"",'CVS Bill of Materials'!#REF!)</f>
        <v>#REF!</v>
      </c>
      <c r="B10" s="44" t="str">
        <f>IF('CVS Bill of Materials'!B18 = 0,"",'CVS Bill of Materials'!B18)</f>
        <v/>
      </c>
      <c r="C10" s="44" t="str">
        <f>IF('CVS Bill of Materials'!C18 = 0,"",'CVS Bill of Materials'!C18)</f>
        <v/>
      </c>
      <c r="D10" s="44" t="str">
        <f>IF('CVS Bill of Materials'!D18 = 0,"",'CVS Bill of Materials'!D18)</f>
        <v/>
      </c>
      <c r="E10" s="44" t="str">
        <f>IF('CVS Bill of Materials'!E18 = 0,"",'CVS Bill of Materials'!E18)</f>
        <v/>
      </c>
      <c r="F10" s="44" t="str">
        <f>IF('CVS Bill of Materials'!F18 = 0,"",'CVS Bill of Materials'!F18)</f>
        <v/>
      </c>
      <c r="G10" s="44" t="str">
        <f>IF('CVS Bill of Materials'!G18 = 0,"",'CVS Bill of Materials'!G18)</f>
        <v/>
      </c>
      <c r="H10" s="44" t="str">
        <f>IF('CVS Bill of Materials'!H18 = 0,"",'CVS Bill of Materials'!H18)</f>
        <v/>
      </c>
      <c r="I10" s="44" t="str">
        <f>IF('CVS Bill of Materials'!I18 = 0,"",'CVS Bill of Materials'!I18)</f>
        <v/>
      </c>
      <c r="J10" s="44" t="str">
        <f>IF('CVS Bill of Materials'!J18 = 0,"",'CVS Bill of Materials'!J18)</f>
        <v/>
      </c>
      <c r="K10" s="44" t="str">
        <f>IF('CVS Bill of Materials'!K18 = 0,"",'CVS Bill of Materials'!K18)</f>
        <v/>
      </c>
      <c r="L10" s="44" t="str">
        <f>IF('CVS Bill of Materials'!L18 = 0,"",'CVS Bill of Materials'!L18)</f>
        <v/>
      </c>
      <c r="M10" s="44" t="str">
        <f>IF('CVS Bill of Materials'!M18 = 0,"",'CVS Bill of Materials'!M18)</f>
        <v/>
      </c>
      <c r="N10" s="44" t="str">
        <f>IF('CVS Bill of Materials'!N18 = 0,"",'CVS Bill of Materials'!N18)</f>
        <v/>
      </c>
      <c r="O10" s="44" t="str">
        <f>IF('CVS Bill of Materials'!O18 = 0,"",'CVS Bill of Materials'!O18)</f>
        <v/>
      </c>
      <c r="P10" s="44" t="str">
        <f>IF('CVS Bill of Materials'!P18 = 0,"",'CVS Bill of Materials'!P18)</f>
        <v/>
      </c>
      <c r="Q10" s="44" t="str">
        <f>IF('CVS Bill of Materials'!Q18 = 0,"",'CVS Bill of Materials'!Q18)</f>
        <v/>
      </c>
      <c r="R10" s="44" t="str">
        <f>IF('CVS Bill of Materials'!R18 = 0,"",'CVS Bill of Materials'!R18)</f>
        <v/>
      </c>
      <c r="S10" s="44" t="str">
        <f>IF('CVS Bill of Materials'!S18 = 0,"",'CVS Bill of Materials'!S18)</f>
        <v/>
      </c>
      <c r="T10" s="44" t="str">
        <f>IF('CVS Bill of Materials'!T18 = 0,"",'CVS Bill of Materials'!T18)</f>
        <v/>
      </c>
      <c r="U10" s="44" t="str">
        <f>IF('CVS Bill of Materials'!U18 = 0,"",'CVS Bill of Materials'!U18)</f>
        <v/>
      </c>
      <c r="V10" s="44" t="str">
        <f>IF('CVS Bill of Materials'!V18 = 0,"",'CVS Bill of Materials'!V18)</f>
        <v/>
      </c>
      <c r="W10" s="44" t="str">
        <f>IF('CVS Bill of Materials'!F48= 0,"",'CVS Bill of Materials'!F48)</f>
        <v/>
      </c>
      <c r="X10" s="44" t="str">
        <f>IF('CVS Bill of Materials'!G48= 0,"",'CVS Bill of Materials'!G48)</f>
        <v/>
      </c>
      <c r="Y10" s="44" t="str">
        <f>IF('CVS Bill of Materials'!H48= 0,"",'CVS Bill of Materials'!H48)</f>
        <v/>
      </c>
      <c r="Z10" s="44" t="str">
        <f>IF('CVS Bill of Materials'!I48= 0,"",'CVS Bill of Materials'!I48)</f>
        <v/>
      </c>
      <c r="AA10" s="44" t="str">
        <f>IF('CVS Bill of Materials'!J48= 0,"",'CVS Bill of Materials'!J48)</f>
        <v/>
      </c>
      <c r="AB10" s="44" t="str">
        <f>IF('CVS Bill of Materials'!K48= 0,"",'CVS Bill of Materials'!K48)</f>
        <v/>
      </c>
      <c r="AC10" s="44" t="str">
        <f>IF('CVS Bill of Materials'!L48= 0,"",'CVS Bill of Materials'!L48)</f>
        <v/>
      </c>
      <c r="AD10" s="44" t="str">
        <f>IF('CVS Bill of Materials'!M48= 0,"",'CVS Bill of Materials'!M48)</f>
        <v/>
      </c>
      <c r="AE10" s="44" t="str">
        <f>IF('CVS Bill of Materials'!N48= 0,"",'CVS Bill of Materials'!N48)</f>
        <v/>
      </c>
      <c r="AF10" s="44" t="str">
        <f>IF('CVS Bill of Materials'!O48= 0,"",'CVS Bill of Materials'!O48)</f>
        <v/>
      </c>
      <c r="AG10" s="44" t="str">
        <f>IF('CVS Bill of Materials'!P48= 0,"",'CVS Bill of Materials'!P48)</f>
        <v/>
      </c>
      <c r="AH10" s="44" t="str">
        <f>IF('CVS Bill of Materials'!Q48= 0,"",'CVS Bill of Materials'!Q48)</f>
        <v/>
      </c>
      <c r="AI10" s="44" t="str">
        <f>IF('CVS Bill of Materials'!R48= 0,"",'CVS Bill of Materials'!R48)</f>
        <v/>
      </c>
      <c r="AJ10" s="44" t="str">
        <f>IF('CVS Bill of Materials'!S48= 0,"",'CVS Bill of Materials'!S48)</f>
        <v/>
      </c>
      <c r="AK10" s="46" t="str">
        <f>IF('CVS Bill of Materials'!V48 = 0,"",'CVS Bill of Materials'!V48)</f>
        <v/>
      </c>
      <c r="AL10" s="46" t="str">
        <f>IFERROR(IF('CVS Bill of Materials'!W48 = 0,"",'CVS Bill of Materials'!W48),"")</f>
        <v/>
      </c>
      <c r="AM10" s="46" t="str">
        <f>IF('CVS Bill of Materials'!X48 = 0,"",'CVS Bill of Materials'!X48)</f>
        <v/>
      </c>
      <c r="AN10" s="46" t="str">
        <f>IF('CVS Bill of Materials'!Y48 = 0,"",'CVS Bill of Materials'!Y48)</f>
        <v/>
      </c>
      <c r="AO10" s="46" t="e">
        <f>IF('CVS Bill of Materials'!#REF! = 0,"",'CVS Bill of Materials'!#REF!)</f>
        <v>#REF!</v>
      </c>
      <c r="AP10" s="44" t="str">
        <f>IF('CVS BOM Product Info'!E18=0,"",'CVS BOM Product Info'!E18)</f>
        <v/>
      </c>
      <c r="AQ10" s="44" t="str">
        <f>IF('CVS BOM Product Info'!F18=0,"",'CVS BOM Product Info'!F18)</f>
        <v/>
      </c>
      <c r="AR10" s="44" t="str">
        <f>IFERROR(IF('CVS BOM Product Info'!G18=0,"",'CVS BOM Product Info'!G18),"")</f>
        <v/>
      </c>
      <c r="AS10" s="44" t="str">
        <f>IF('CVS BOM Product Info'!H18=0,"",'CVS BOM Product Info'!H18)</f>
        <v/>
      </c>
      <c r="AT10" s="44" t="str">
        <f>IF('CVS BOM Product Info'!I18=0,"",'CVS BOM Product Info'!I18)</f>
        <v/>
      </c>
      <c r="AU10" s="44" t="str">
        <f>IFERROR(IF('CVS BOM Product Info'!J18=0,"",'CVS BOM Product Info'!J18),"")</f>
        <v/>
      </c>
      <c r="AV10" s="44" t="str">
        <f>IF('CVS BOM Product Info'!K18=0,"",'CVS BOM Product Info'!K18)</f>
        <v/>
      </c>
      <c r="AW10" s="44" t="str">
        <f>IF('CVS BOM Product Info'!L18=0,"",'CVS BOM Product Info'!L18)</f>
        <v/>
      </c>
      <c r="AX10" s="44" t="str">
        <f>IF('CVS BOM Product Info'!M18=0,"",'CVS BOM Product Info'!M18)</f>
        <v/>
      </c>
      <c r="AY10" s="44" t="str">
        <f>IF('CVS BOM Product Info'!N18=0,"",'CVS BOM Product Info'!N18)</f>
        <v/>
      </c>
      <c r="AZ10" s="44" t="str">
        <f>IFERROR(IF('CVS BOM Product Info'!O18=0,"",'CVS BOM Product Info'!O18),"")</f>
        <v/>
      </c>
      <c r="BA10" s="44" t="str">
        <f>IF('CVS BOM Product Info'!P18=0,"",'CVS BOM Product Info'!P18)</f>
        <v/>
      </c>
      <c r="BB10" s="44" t="str">
        <f>IF('CVS BOM Product Info'!Q18=0,"",'CVS BOM Product Info'!Q18)</f>
        <v/>
      </c>
      <c r="BC10" s="44" t="str">
        <f>IF('CVS BOM Product Info'!R18=0,"",'CVS BOM Product Info'!R18)</f>
        <v/>
      </c>
      <c r="BD10" s="44" t="str">
        <f>IF('CVS BOM Product Info'!E48=0,"",'CVS BOM Product Info'!E48)</f>
        <v/>
      </c>
      <c r="BE10" s="44" t="str">
        <f>IF('CVS BOM Product Info'!F48=0,"",'CVS BOM Product Info'!F48)</f>
        <v/>
      </c>
      <c r="BF10" s="44" t="str">
        <f>IFERROR(IF('CVS BOM Product Info'!G48=0,"",'CVS BOM Product Info'!G48),"")</f>
        <v/>
      </c>
      <c r="BG10" s="44" t="str">
        <f>IF('CVS BOM Product Info'!H48=0,"",'CVS BOM Product Info'!H48)</f>
        <v/>
      </c>
      <c r="BH10" s="44" t="str">
        <f>IF('CVS BOM Product Info'!I48=0,"",'CVS BOM Product Info'!I48)</f>
        <v/>
      </c>
      <c r="BI10" s="44" t="str">
        <f>IFERROR(IF('CVS BOM Product Info'!J48=0,"",'CVS BOM Product Info'!J48),"")</f>
        <v/>
      </c>
      <c r="BJ10" s="44" t="str">
        <f>IF('CVS BOM Product Info'!K48=0,"",'CVS BOM Product Info'!K48)</f>
        <v/>
      </c>
      <c r="BK10" s="44" t="str">
        <f>IF('CVS BOM Product Info'!L48=0,"",'CVS BOM Product Info'!L48)</f>
        <v/>
      </c>
      <c r="BL10" s="44" t="str">
        <f>IF('CVS BOM Product Info'!M48=0,"",'CVS BOM Product Info'!M48)</f>
        <v/>
      </c>
      <c r="BM10" s="44" t="str">
        <f>IF('CVS BOM Product Info'!N48=0,"",'CVS BOM Product Info'!N48)</f>
        <v/>
      </c>
      <c r="BN10" s="44" t="str">
        <f>IFERROR(IF('CVS BOM Product Info'!O48=0,"",'CVS BOM Product Info'!O48),"")</f>
        <v/>
      </c>
      <c r="BO10" s="44" t="str">
        <f>IF('CVS BOM Product Info'!P48=0,"",'CVS BOM Product Info'!P48)</f>
        <v/>
      </c>
      <c r="BP10" s="44" t="str">
        <f>IF('CVS BOM Product Info'!Q48=0,"",'CVS BOM Product Info'!Q48)</f>
        <v/>
      </c>
      <c r="BQ10" s="44" t="str">
        <f>IF('CVS BOM Product Info'!R48=0,"",'CVS BOM Product Info'!R48)</f>
        <v/>
      </c>
      <c r="BR10" s="44" t="str">
        <f>IF('CVS COST CHANGE ANALYSIS'!E20=0,"",'CVS COST CHANGE ANALYSIS'!E20)</f>
        <v/>
      </c>
      <c r="BS10" s="44" t="str">
        <f>IF('CVS COST CHANGE ANALYSIS'!F20=0,"",'CVS COST CHANGE ANALYSIS'!F20)</f>
        <v/>
      </c>
      <c r="BT10" s="44" t="str">
        <f>IF('CVS COST CHANGE ANALYSIS'!G20=0,"",'CVS COST CHANGE ANALYSIS'!G20)</f>
        <v/>
      </c>
      <c r="BU10" s="44" t="str">
        <f>IFERROR(IF('CVS COST CHANGE ANALYSIS'!H20=0,"",'CVS COST CHANGE ANALYSIS'!H20),"")</f>
        <v/>
      </c>
      <c r="BV10" s="44" t="str">
        <f>IFERROR(IF('CVS COST CHANGE ANALYSIS'!I20=0,"",'CVS COST CHANGE ANALYSIS'!I20),"")</f>
        <v/>
      </c>
      <c r="BW10" s="44" t="str">
        <f>IF('CVS COST CHANGE ANALYSIS'!J20=0,"",'CVS COST CHANGE ANALYSIS'!J20)</f>
        <v/>
      </c>
      <c r="BX10" s="44" t="str">
        <f>IF('CVS COST CHANGE ANALYSIS'!K20=0,"",'CVS COST CHANGE ANALYSIS'!K20)</f>
        <v/>
      </c>
      <c r="BY10" s="44" t="str">
        <f>IF('CVS COST CHANGE ANALYSIS'!L20=0,"",'CVS COST CHANGE ANALYSIS'!L20)</f>
        <v/>
      </c>
      <c r="BZ10" s="44" t="str">
        <f>IF('CVS COST CHANGE ANALYSIS'!M20=0,"",'CVS COST CHANGE ANALYSIS'!M20)</f>
        <v/>
      </c>
      <c r="CA10" s="44" t="str">
        <f>IFERROR(IF('CVS COST CHANGE ANALYSIS'!N20=0,"",'CVS COST CHANGE ANALYSIS'!N20),"")</f>
        <v/>
      </c>
      <c r="CB10" s="44" t="str">
        <f>IF('CVS COST CHANGE ANALYSIS'!O20=0,"",'CVS COST CHANGE ANALYSIS'!O20)</f>
        <v/>
      </c>
      <c r="CC10" s="44" t="str">
        <f>IF('CVS COST CHANGE ANALYSIS'!P20=0,"",'CVS COST CHANGE ANALYSIS'!P20)</f>
        <v/>
      </c>
      <c r="CD10" s="44" t="str">
        <f>IF('CVS COST CHANGE ANALYSIS'!Q20=0,"",'CVS COST CHANGE ANALYSIS'!Q20)</f>
        <v/>
      </c>
      <c r="CE10" s="44" t="str">
        <f>IF('CVS COST CHANGE ANALYSIS'!R20=0,"",'CVS COST CHANGE ANALYSIS'!R20)</f>
        <v/>
      </c>
      <c r="CF10" s="44" t="str">
        <f>IF('CVS COST CHANGE ANALYSIS'!U20=0,"",'CVS COST CHANGE ANALYSIS'!U20)</f>
        <v/>
      </c>
      <c r="CG10" s="44" t="str">
        <f>IF('CVS COST CHANGE ANALYSIS'!E50=0,"",'CVS COST CHANGE ANALYSIS'!E50)</f>
        <v/>
      </c>
      <c r="CH10" s="44" t="str">
        <f>IF('CVS COST CHANGE ANALYSIS'!F50=0,"",'CVS COST CHANGE ANALYSIS'!F50)</f>
        <v/>
      </c>
      <c r="CI10" s="44" t="str">
        <f>IF('CVS COST CHANGE ANALYSIS'!G50=0,"",'CVS COST CHANGE ANALYSIS'!G50)</f>
        <v/>
      </c>
      <c r="CJ10" s="44" t="str">
        <f>IF('CVS COST CHANGE ANALYSIS'!H50=0,"",'CVS COST CHANGE ANALYSIS'!H50)</f>
        <v/>
      </c>
      <c r="CK10" s="44" t="str">
        <f>IF('CVS COST CHANGE ANALYSIS'!I50=0,"",'CVS COST CHANGE ANALYSIS'!I50)</f>
        <v/>
      </c>
      <c r="CL10" s="44" t="str">
        <f>IF('CVS COST CHANGE ANALYSIS'!J50=0,"",'CVS COST CHANGE ANALYSIS'!J50)</f>
        <v/>
      </c>
      <c r="CM10" s="44" t="str">
        <f>IF('CVS COST CHANGE ANALYSIS'!K50=0,"",'CVS COST CHANGE ANALYSIS'!K50)</f>
        <v/>
      </c>
      <c r="CN10" s="44" t="str">
        <f>IF('CVS COST CHANGE ANALYSIS'!L50=0,"",'CVS COST CHANGE ANALYSIS'!L50)</f>
        <v/>
      </c>
      <c r="CO10" s="44" t="str">
        <f>IF('CVS COST CHANGE ANALYSIS'!M50=0,"",'CVS COST CHANGE ANALYSIS'!M50)</f>
        <v/>
      </c>
      <c r="CP10" s="44" t="str">
        <f>IF('CVS COST CHANGE ANALYSIS'!N50=0,"",'CVS COST CHANGE ANALYSIS'!N50)</f>
        <v/>
      </c>
      <c r="CQ10" s="44" t="str">
        <f>IF('CVS COST CHANGE ANALYSIS'!O50=0,"",'CVS COST CHANGE ANALYSIS'!O50)</f>
        <v/>
      </c>
      <c r="CR10" s="44" t="str">
        <f>IF('CVS COST CHANGE ANALYSIS'!P50=0,"",'CVS COST CHANGE ANALYSIS'!P50)</f>
        <v/>
      </c>
      <c r="CS10" s="44" t="str">
        <f>IF('CVS COST CHANGE ANALYSIS'!Q50=0,"",'CVS COST CHANGE ANALYSIS'!Q50)</f>
        <v/>
      </c>
      <c r="CT10" s="44" t="str">
        <f>IF('CVS COST CHANGE ANALYSIS'!R50=0,"",'CVS COST CHANGE ANALYSIS'!R50)</f>
        <v/>
      </c>
      <c r="CU10" s="44" t="str">
        <f>IF('CVS COST CHANGE ANALYSIS'!U50=0,"",'CVS COST CHANGE ANALYSIS'!U50)</f>
        <v/>
      </c>
    </row>
    <row r="11" spans="1:99" x14ac:dyDescent="0.35">
      <c r="A11" s="44" t="e">
        <f>IF('CVS Bill of Materials'!#REF! = 0,"",'CVS Bill of Materials'!#REF!)</f>
        <v>#REF!</v>
      </c>
      <c r="B11" s="44" t="str">
        <f>IF('CVS Bill of Materials'!B19 = 0,"",'CVS Bill of Materials'!B19)</f>
        <v/>
      </c>
      <c r="C11" s="44" t="str">
        <f>IF('CVS Bill of Materials'!C19 = 0,"",'CVS Bill of Materials'!C19)</f>
        <v/>
      </c>
      <c r="D11" s="44" t="str">
        <f>IF('CVS Bill of Materials'!D19 = 0,"",'CVS Bill of Materials'!D19)</f>
        <v/>
      </c>
      <c r="E11" s="44" t="str">
        <f>IF('CVS Bill of Materials'!E19 = 0,"",'CVS Bill of Materials'!E19)</f>
        <v/>
      </c>
      <c r="F11" s="44" t="str">
        <f>IF('CVS Bill of Materials'!F19 = 0,"",'CVS Bill of Materials'!F19)</f>
        <v/>
      </c>
      <c r="G11" s="44" t="str">
        <f>IF('CVS Bill of Materials'!G19 = 0,"",'CVS Bill of Materials'!G19)</f>
        <v/>
      </c>
      <c r="H11" s="44" t="str">
        <f>IF('CVS Bill of Materials'!H19 = 0,"",'CVS Bill of Materials'!H19)</f>
        <v/>
      </c>
      <c r="I11" s="44" t="str">
        <f>IF('CVS Bill of Materials'!I19 = 0,"",'CVS Bill of Materials'!I19)</f>
        <v/>
      </c>
      <c r="J11" s="44" t="str">
        <f>IF('CVS Bill of Materials'!J19 = 0,"",'CVS Bill of Materials'!J19)</f>
        <v/>
      </c>
      <c r="K11" s="44" t="str">
        <f>IF('CVS Bill of Materials'!K19 = 0,"",'CVS Bill of Materials'!K19)</f>
        <v/>
      </c>
      <c r="L11" s="44" t="str">
        <f>IF('CVS Bill of Materials'!L19 = 0,"",'CVS Bill of Materials'!L19)</f>
        <v/>
      </c>
      <c r="M11" s="44" t="str">
        <f>IF('CVS Bill of Materials'!M19 = 0,"",'CVS Bill of Materials'!M19)</f>
        <v/>
      </c>
      <c r="N11" s="44" t="str">
        <f>IF('CVS Bill of Materials'!N19 = 0,"",'CVS Bill of Materials'!N19)</f>
        <v/>
      </c>
      <c r="O11" s="44" t="str">
        <f>IF('CVS Bill of Materials'!O19 = 0,"",'CVS Bill of Materials'!O19)</f>
        <v/>
      </c>
      <c r="P11" s="44" t="str">
        <f>IF('CVS Bill of Materials'!P19 = 0,"",'CVS Bill of Materials'!P19)</f>
        <v/>
      </c>
      <c r="Q11" s="44" t="str">
        <f>IF('CVS Bill of Materials'!Q19 = 0,"",'CVS Bill of Materials'!Q19)</f>
        <v/>
      </c>
      <c r="R11" s="44" t="str">
        <f>IF('CVS Bill of Materials'!R19 = 0,"",'CVS Bill of Materials'!R19)</f>
        <v/>
      </c>
      <c r="S11" s="44" t="str">
        <f>IF('CVS Bill of Materials'!S19 = 0,"",'CVS Bill of Materials'!S19)</f>
        <v/>
      </c>
      <c r="T11" s="44" t="str">
        <f>IF('CVS Bill of Materials'!T19 = 0,"",'CVS Bill of Materials'!T19)</f>
        <v/>
      </c>
      <c r="U11" s="44" t="str">
        <f>IF('CVS Bill of Materials'!U19 = 0,"",'CVS Bill of Materials'!U19)</f>
        <v/>
      </c>
      <c r="V11" s="44" t="str">
        <f>IF('CVS Bill of Materials'!V19 = 0,"",'CVS Bill of Materials'!V19)</f>
        <v/>
      </c>
      <c r="W11" s="44" t="str">
        <f>IF('CVS Bill of Materials'!F49= 0,"",'CVS Bill of Materials'!F49)</f>
        <v/>
      </c>
      <c r="X11" s="44" t="str">
        <f>IF('CVS Bill of Materials'!G49= 0,"",'CVS Bill of Materials'!G49)</f>
        <v/>
      </c>
      <c r="Y11" s="44" t="str">
        <f>IF('CVS Bill of Materials'!H49= 0,"",'CVS Bill of Materials'!H49)</f>
        <v/>
      </c>
      <c r="Z11" s="44" t="str">
        <f>IF('CVS Bill of Materials'!I49= 0,"",'CVS Bill of Materials'!I49)</f>
        <v/>
      </c>
      <c r="AA11" s="44" t="str">
        <f>IF('CVS Bill of Materials'!J49= 0,"",'CVS Bill of Materials'!J49)</f>
        <v/>
      </c>
      <c r="AB11" s="44" t="str">
        <f>IF('CVS Bill of Materials'!K49= 0,"",'CVS Bill of Materials'!K49)</f>
        <v/>
      </c>
      <c r="AC11" s="44" t="str">
        <f>IF('CVS Bill of Materials'!L49= 0,"",'CVS Bill of Materials'!L49)</f>
        <v/>
      </c>
      <c r="AD11" s="44" t="str">
        <f>IF('CVS Bill of Materials'!M49= 0,"",'CVS Bill of Materials'!M49)</f>
        <v/>
      </c>
      <c r="AE11" s="44" t="str">
        <f>IF('CVS Bill of Materials'!N49= 0,"",'CVS Bill of Materials'!N49)</f>
        <v/>
      </c>
      <c r="AF11" s="44" t="str">
        <f>IF('CVS Bill of Materials'!O49= 0,"",'CVS Bill of Materials'!O49)</f>
        <v/>
      </c>
      <c r="AG11" s="44" t="str">
        <f>IF('CVS Bill of Materials'!P49= 0,"",'CVS Bill of Materials'!P49)</f>
        <v/>
      </c>
      <c r="AH11" s="44" t="str">
        <f>IF('CVS Bill of Materials'!Q49= 0,"",'CVS Bill of Materials'!Q49)</f>
        <v/>
      </c>
      <c r="AI11" s="44" t="str">
        <f>IF('CVS Bill of Materials'!R49= 0,"",'CVS Bill of Materials'!R49)</f>
        <v/>
      </c>
      <c r="AJ11" s="44" t="str">
        <f>IF('CVS Bill of Materials'!S49= 0,"",'CVS Bill of Materials'!S49)</f>
        <v/>
      </c>
      <c r="AK11" s="46" t="str">
        <f>IF('CVS Bill of Materials'!V49 = 0,"",'CVS Bill of Materials'!V49)</f>
        <v/>
      </c>
      <c r="AL11" s="46" t="str">
        <f>IFERROR(IF('CVS Bill of Materials'!W49 = 0,"",'CVS Bill of Materials'!W49),"")</f>
        <v/>
      </c>
      <c r="AM11" s="46" t="str">
        <f>IF('CVS Bill of Materials'!X49 = 0,"",'CVS Bill of Materials'!X49)</f>
        <v/>
      </c>
      <c r="AN11" s="46" t="str">
        <f>IF('CVS Bill of Materials'!Y49 = 0,"",'CVS Bill of Materials'!Y49)</f>
        <v/>
      </c>
      <c r="AO11" s="46" t="e">
        <f>IF('CVS Bill of Materials'!#REF! = 0,"",'CVS Bill of Materials'!#REF!)</f>
        <v>#REF!</v>
      </c>
      <c r="AP11" s="44" t="str">
        <f>IF('CVS BOM Product Info'!E19=0,"",'CVS BOM Product Info'!E19)</f>
        <v/>
      </c>
      <c r="AQ11" s="44" t="str">
        <f>IF('CVS BOM Product Info'!F19=0,"",'CVS BOM Product Info'!F19)</f>
        <v/>
      </c>
      <c r="AR11" s="44" t="str">
        <f>IFERROR(IF('CVS BOM Product Info'!G19=0,"",'CVS BOM Product Info'!G19),"")</f>
        <v/>
      </c>
      <c r="AS11" s="44" t="str">
        <f>IF('CVS BOM Product Info'!H19=0,"",'CVS BOM Product Info'!H19)</f>
        <v/>
      </c>
      <c r="AT11" s="44" t="str">
        <f>IF('CVS BOM Product Info'!I19=0,"",'CVS BOM Product Info'!I19)</f>
        <v/>
      </c>
      <c r="AU11" s="44" t="str">
        <f>IFERROR(IF('CVS BOM Product Info'!J19=0,"",'CVS BOM Product Info'!J19),"")</f>
        <v/>
      </c>
      <c r="AV11" s="44" t="str">
        <f>IF('CVS BOM Product Info'!K19=0,"",'CVS BOM Product Info'!K19)</f>
        <v/>
      </c>
      <c r="AW11" s="44" t="str">
        <f>IF('CVS BOM Product Info'!L19=0,"",'CVS BOM Product Info'!L19)</f>
        <v/>
      </c>
      <c r="AX11" s="44" t="str">
        <f>IF('CVS BOM Product Info'!M19=0,"",'CVS BOM Product Info'!M19)</f>
        <v/>
      </c>
      <c r="AY11" s="44" t="str">
        <f>IF('CVS BOM Product Info'!N19=0,"",'CVS BOM Product Info'!N19)</f>
        <v/>
      </c>
      <c r="AZ11" s="44" t="str">
        <f>IFERROR(IF('CVS BOM Product Info'!O19=0,"",'CVS BOM Product Info'!O19),"")</f>
        <v/>
      </c>
      <c r="BA11" s="44" t="str">
        <f>IF('CVS BOM Product Info'!P19=0,"",'CVS BOM Product Info'!P19)</f>
        <v/>
      </c>
      <c r="BB11" s="44" t="str">
        <f>IF('CVS BOM Product Info'!Q19=0,"",'CVS BOM Product Info'!Q19)</f>
        <v/>
      </c>
      <c r="BC11" s="44" t="str">
        <f>IF('CVS BOM Product Info'!R19=0,"",'CVS BOM Product Info'!R19)</f>
        <v/>
      </c>
      <c r="BD11" s="44" t="str">
        <f>IF('CVS BOM Product Info'!E49=0,"",'CVS BOM Product Info'!E49)</f>
        <v/>
      </c>
      <c r="BE11" s="44" t="str">
        <f>IF('CVS BOM Product Info'!F49=0,"",'CVS BOM Product Info'!F49)</f>
        <v/>
      </c>
      <c r="BF11" s="44" t="str">
        <f>IFERROR(IF('CVS BOM Product Info'!G49=0,"",'CVS BOM Product Info'!G49),"")</f>
        <v/>
      </c>
      <c r="BG11" s="44" t="str">
        <f>IF('CVS BOM Product Info'!H49=0,"",'CVS BOM Product Info'!H49)</f>
        <v/>
      </c>
      <c r="BH11" s="44" t="str">
        <f>IF('CVS BOM Product Info'!I49=0,"",'CVS BOM Product Info'!I49)</f>
        <v/>
      </c>
      <c r="BI11" s="44" t="str">
        <f>IFERROR(IF('CVS BOM Product Info'!J49=0,"",'CVS BOM Product Info'!J49),"")</f>
        <v/>
      </c>
      <c r="BJ11" s="44" t="str">
        <f>IF('CVS BOM Product Info'!K49=0,"",'CVS BOM Product Info'!K49)</f>
        <v/>
      </c>
      <c r="BK11" s="44" t="str">
        <f>IF('CVS BOM Product Info'!L49=0,"",'CVS BOM Product Info'!L49)</f>
        <v/>
      </c>
      <c r="BL11" s="44" t="str">
        <f>IF('CVS BOM Product Info'!M49=0,"",'CVS BOM Product Info'!M49)</f>
        <v/>
      </c>
      <c r="BM11" s="44" t="str">
        <f>IF('CVS BOM Product Info'!N49=0,"",'CVS BOM Product Info'!N49)</f>
        <v/>
      </c>
      <c r="BN11" s="44" t="str">
        <f>IFERROR(IF('CVS BOM Product Info'!O49=0,"",'CVS BOM Product Info'!O49),"")</f>
        <v/>
      </c>
      <c r="BO11" s="44" t="str">
        <f>IF('CVS BOM Product Info'!P49=0,"",'CVS BOM Product Info'!P49)</f>
        <v/>
      </c>
      <c r="BP11" s="44" t="str">
        <f>IF('CVS BOM Product Info'!Q49=0,"",'CVS BOM Product Info'!Q49)</f>
        <v/>
      </c>
      <c r="BQ11" s="44" t="str">
        <f>IF('CVS BOM Product Info'!R49=0,"",'CVS BOM Product Info'!R49)</f>
        <v/>
      </c>
      <c r="BR11" s="44" t="str">
        <f>IF('CVS COST CHANGE ANALYSIS'!E21=0,"",'CVS COST CHANGE ANALYSIS'!E21)</f>
        <v/>
      </c>
      <c r="BS11" s="44" t="str">
        <f>IF('CVS COST CHANGE ANALYSIS'!F21=0,"",'CVS COST CHANGE ANALYSIS'!F21)</f>
        <v/>
      </c>
      <c r="BT11" s="44" t="str">
        <f>IF('CVS COST CHANGE ANALYSIS'!G21=0,"",'CVS COST CHANGE ANALYSIS'!G21)</f>
        <v/>
      </c>
      <c r="BU11" s="44" t="str">
        <f>IFERROR(IF('CVS COST CHANGE ANALYSIS'!H21=0,"",'CVS COST CHANGE ANALYSIS'!H21),"")</f>
        <v/>
      </c>
      <c r="BV11" s="44" t="str">
        <f>IFERROR(IF('CVS COST CHANGE ANALYSIS'!I21=0,"",'CVS COST CHANGE ANALYSIS'!I21),"")</f>
        <v/>
      </c>
      <c r="BW11" s="44" t="str">
        <f>IF('CVS COST CHANGE ANALYSIS'!J21=0,"",'CVS COST CHANGE ANALYSIS'!J21)</f>
        <v/>
      </c>
      <c r="BX11" s="44" t="str">
        <f>IF('CVS COST CHANGE ANALYSIS'!K21=0,"",'CVS COST CHANGE ANALYSIS'!K21)</f>
        <v/>
      </c>
      <c r="BY11" s="44" t="str">
        <f>IF('CVS COST CHANGE ANALYSIS'!L21=0,"",'CVS COST CHANGE ANALYSIS'!L21)</f>
        <v/>
      </c>
      <c r="BZ11" s="44" t="str">
        <f>IF('CVS COST CHANGE ANALYSIS'!M21=0,"",'CVS COST CHANGE ANALYSIS'!M21)</f>
        <v/>
      </c>
      <c r="CA11" s="44" t="str">
        <f>IFERROR(IF('CVS COST CHANGE ANALYSIS'!N21=0,"",'CVS COST CHANGE ANALYSIS'!N21),"")</f>
        <v/>
      </c>
      <c r="CB11" s="44" t="str">
        <f>IF('CVS COST CHANGE ANALYSIS'!O21=0,"",'CVS COST CHANGE ANALYSIS'!O21)</f>
        <v/>
      </c>
      <c r="CC11" s="44" t="str">
        <f>IF('CVS COST CHANGE ANALYSIS'!P21=0,"",'CVS COST CHANGE ANALYSIS'!P21)</f>
        <v/>
      </c>
      <c r="CD11" s="44" t="str">
        <f>IF('CVS COST CHANGE ANALYSIS'!Q21=0,"",'CVS COST CHANGE ANALYSIS'!Q21)</f>
        <v/>
      </c>
      <c r="CE11" s="44" t="str">
        <f>IF('CVS COST CHANGE ANALYSIS'!R21=0,"",'CVS COST CHANGE ANALYSIS'!R21)</f>
        <v/>
      </c>
      <c r="CF11" s="44" t="str">
        <f>IF('CVS COST CHANGE ANALYSIS'!U21=0,"",'CVS COST CHANGE ANALYSIS'!U21)</f>
        <v/>
      </c>
      <c r="CG11" s="44" t="str">
        <f>IF('CVS COST CHANGE ANALYSIS'!E51=0,"",'CVS COST CHANGE ANALYSIS'!E51)</f>
        <v/>
      </c>
      <c r="CH11" s="44" t="str">
        <f>IF('CVS COST CHANGE ANALYSIS'!F51=0,"",'CVS COST CHANGE ANALYSIS'!F51)</f>
        <v/>
      </c>
      <c r="CI11" s="44" t="str">
        <f>IF('CVS COST CHANGE ANALYSIS'!G51=0,"",'CVS COST CHANGE ANALYSIS'!G51)</f>
        <v/>
      </c>
      <c r="CJ11" s="44" t="str">
        <f>IF('CVS COST CHANGE ANALYSIS'!H51=0,"",'CVS COST CHANGE ANALYSIS'!H51)</f>
        <v/>
      </c>
      <c r="CK11" s="44" t="str">
        <f>IF('CVS COST CHANGE ANALYSIS'!I51=0,"",'CVS COST CHANGE ANALYSIS'!I51)</f>
        <v/>
      </c>
      <c r="CL11" s="44" t="str">
        <f>IF('CVS COST CHANGE ANALYSIS'!J51=0,"",'CVS COST CHANGE ANALYSIS'!J51)</f>
        <v/>
      </c>
      <c r="CM11" s="44" t="str">
        <f>IF('CVS COST CHANGE ANALYSIS'!K51=0,"",'CVS COST CHANGE ANALYSIS'!K51)</f>
        <v/>
      </c>
      <c r="CN11" s="44" t="str">
        <f>IF('CVS COST CHANGE ANALYSIS'!L51=0,"",'CVS COST CHANGE ANALYSIS'!L51)</f>
        <v/>
      </c>
      <c r="CO11" s="44" t="str">
        <f>IF('CVS COST CHANGE ANALYSIS'!M51=0,"",'CVS COST CHANGE ANALYSIS'!M51)</f>
        <v/>
      </c>
      <c r="CP11" s="44" t="str">
        <f>IF('CVS COST CHANGE ANALYSIS'!N51=0,"",'CVS COST CHANGE ANALYSIS'!N51)</f>
        <v/>
      </c>
      <c r="CQ11" s="44" t="str">
        <f>IF('CVS COST CHANGE ANALYSIS'!O51=0,"",'CVS COST CHANGE ANALYSIS'!O51)</f>
        <v/>
      </c>
      <c r="CR11" s="44" t="str">
        <f>IF('CVS COST CHANGE ANALYSIS'!P51=0,"",'CVS COST CHANGE ANALYSIS'!P51)</f>
        <v/>
      </c>
      <c r="CS11" s="44" t="str">
        <f>IF('CVS COST CHANGE ANALYSIS'!Q51=0,"",'CVS COST CHANGE ANALYSIS'!Q51)</f>
        <v/>
      </c>
      <c r="CT11" s="44" t="str">
        <f>IF('CVS COST CHANGE ANALYSIS'!R51=0,"",'CVS COST CHANGE ANALYSIS'!R51)</f>
        <v/>
      </c>
      <c r="CU11" s="44" t="str">
        <f>IF('CVS COST CHANGE ANALYSIS'!U51=0,"",'CVS COST CHANGE ANALYSIS'!U51)</f>
        <v/>
      </c>
    </row>
    <row r="12" spans="1:99" x14ac:dyDescent="0.35">
      <c r="A12" s="44" t="e">
        <f>IF('CVS Bill of Materials'!#REF! = 0,"",'CVS Bill of Materials'!#REF!)</f>
        <v>#REF!</v>
      </c>
      <c r="B12" s="44" t="str">
        <f>IF('CVS Bill of Materials'!B20 = 0,"",'CVS Bill of Materials'!B20)</f>
        <v/>
      </c>
      <c r="C12" s="44" t="str">
        <f>IF('CVS Bill of Materials'!C20 = 0,"",'CVS Bill of Materials'!C20)</f>
        <v/>
      </c>
      <c r="D12" s="44" t="str">
        <f>IF('CVS Bill of Materials'!D20 = 0,"",'CVS Bill of Materials'!D20)</f>
        <v/>
      </c>
      <c r="E12" s="44" t="str">
        <f>IF('CVS Bill of Materials'!E20 = 0,"",'CVS Bill of Materials'!E20)</f>
        <v/>
      </c>
      <c r="F12" s="44" t="str">
        <f>IF('CVS Bill of Materials'!F20 = 0,"",'CVS Bill of Materials'!F20)</f>
        <v/>
      </c>
      <c r="G12" s="44" t="str">
        <f>IF('CVS Bill of Materials'!G20 = 0,"",'CVS Bill of Materials'!G20)</f>
        <v/>
      </c>
      <c r="H12" s="44" t="str">
        <f>IF('CVS Bill of Materials'!H20 = 0,"",'CVS Bill of Materials'!H20)</f>
        <v/>
      </c>
      <c r="I12" s="44" t="str">
        <f>IF('CVS Bill of Materials'!I20 = 0,"",'CVS Bill of Materials'!I20)</f>
        <v/>
      </c>
      <c r="J12" s="44" t="str">
        <f>IF('CVS Bill of Materials'!J20 = 0,"",'CVS Bill of Materials'!J20)</f>
        <v/>
      </c>
      <c r="K12" s="44" t="str">
        <f>IF('CVS Bill of Materials'!K20 = 0,"",'CVS Bill of Materials'!K20)</f>
        <v/>
      </c>
      <c r="L12" s="44" t="str">
        <f>IF('CVS Bill of Materials'!L20 = 0,"",'CVS Bill of Materials'!L20)</f>
        <v/>
      </c>
      <c r="M12" s="44" t="str">
        <f>IF('CVS Bill of Materials'!M20 = 0,"",'CVS Bill of Materials'!M20)</f>
        <v/>
      </c>
      <c r="N12" s="44" t="str">
        <f>IF('CVS Bill of Materials'!N20 = 0,"",'CVS Bill of Materials'!N20)</f>
        <v/>
      </c>
      <c r="O12" s="44" t="str">
        <f>IF('CVS Bill of Materials'!O20 = 0,"",'CVS Bill of Materials'!O20)</f>
        <v/>
      </c>
      <c r="P12" s="44" t="str">
        <f>IF('CVS Bill of Materials'!P20 = 0,"",'CVS Bill of Materials'!P20)</f>
        <v/>
      </c>
      <c r="Q12" s="44" t="str">
        <f>IF('CVS Bill of Materials'!Q20 = 0,"",'CVS Bill of Materials'!Q20)</f>
        <v/>
      </c>
      <c r="R12" s="44" t="str">
        <f>IF('CVS Bill of Materials'!R20 = 0,"",'CVS Bill of Materials'!R20)</f>
        <v/>
      </c>
      <c r="S12" s="44" t="str">
        <f>IF('CVS Bill of Materials'!S20 = 0,"",'CVS Bill of Materials'!S20)</f>
        <v/>
      </c>
      <c r="T12" s="44" t="str">
        <f>IF('CVS Bill of Materials'!T20 = 0,"",'CVS Bill of Materials'!T20)</f>
        <v/>
      </c>
      <c r="U12" s="44" t="str">
        <f>IF('CVS Bill of Materials'!U20 = 0,"",'CVS Bill of Materials'!U20)</f>
        <v/>
      </c>
      <c r="V12" s="44" t="str">
        <f>IF('CVS Bill of Materials'!V20 = 0,"",'CVS Bill of Materials'!V20)</f>
        <v/>
      </c>
      <c r="W12" s="44" t="str">
        <f>IF('CVS Bill of Materials'!F50= 0,"",'CVS Bill of Materials'!F50)</f>
        <v/>
      </c>
      <c r="X12" s="44" t="str">
        <f>IF('CVS Bill of Materials'!G50= 0,"",'CVS Bill of Materials'!G50)</f>
        <v/>
      </c>
      <c r="Y12" s="44" t="str">
        <f>IF('CVS Bill of Materials'!H50= 0,"",'CVS Bill of Materials'!H50)</f>
        <v/>
      </c>
      <c r="Z12" s="44" t="str">
        <f>IF('CVS Bill of Materials'!I50= 0,"",'CVS Bill of Materials'!I50)</f>
        <v/>
      </c>
      <c r="AA12" s="44" t="str">
        <f>IF('CVS Bill of Materials'!J50= 0,"",'CVS Bill of Materials'!J50)</f>
        <v/>
      </c>
      <c r="AB12" s="44" t="str">
        <f>IF('CVS Bill of Materials'!K50= 0,"",'CVS Bill of Materials'!K50)</f>
        <v/>
      </c>
      <c r="AC12" s="44" t="str">
        <f>IF('CVS Bill of Materials'!L50= 0,"",'CVS Bill of Materials'!L50)</f>
        <v/>
      </c>
      <c r="AD12" s="44" t="str">
        <f>IF('CVS Bill of Materials'!M50= 0,"",'CVS Bill of Materials'!M50)</f>
        <v/>
      </c>
      <c r="AE12" s="44" t="str">
        <f>IF('CVS Bill of Materials'!N50= 0,"",'CVS Bill of Materials'!N50)</f>
        <v/>
      </c>
      <c r="AF12" s="44" t="str">
        <f>IF('CVS Bill of Materials'!O50= 0,"",'CVS Bill of Materials'!O50)</f>
        <v/>
      </c>
      <c r="AG12" s="44" t="str">
        <f>IF('CVS Bill of Materials'!P50= 0,"",'CVS Bill of Materials'!P50)</f>
        <v/>
      </c>
      <c r="AH12" s="44" t="str">
        <f>IF('CVS Bill of Materials'!Q50= 0,"",'CVS Bill of Materials'!Q50)</f>
        <v/>
      </c>
      <c r="AI12" s="44" t="str">
        <f>IF('CVS Bill of Materials'!R50= 0,"",'CVS Bill of Materials'!R50)</f>
        <v/>
      </c>
      <c r="AJ12" s="44" t="str">
        <f>IF('CVS Bill of Materials'!S50= 0,"",'CVS Bill of Materials'!S50)</f>
        <v/>
      </c>
      <c r="AK12" s="46" t="str">
        <f>IF('CVS Bill of Materials'!V50 = 0,"",'CVS Bill of Materials'!V50)</f>
        <v/>
      </c>
      <c r="AL12" s="46" t="str">
        <f>IFERROR(IF('CVS Bill of Materials'!W50 = 0,"",'CVS Bill of Materials'!W50),"")</f>
        <v/>
      </c>
      <c r="AM12" s="46" t="str">
        <f>IF('CVS Bill of Materials'!X50 = 0,"",'CVS Bill of Materials'!X50)</f>
        <v/>
      </c>
      <c r="AN12" s="46" t="str">
        <f>IF('CVS Bill of Materials'!Y50 = 0,"",'CVS Bill of Materials'!Y50)</f>
        <v/>
      </c>
      <c r="AO12" s="46" t="e">
        <f>IF('CVS Bill of Materials'!#REF! = 0,"",'CVS Bill of Materials'!#REF!)</f>
        <v>#REF!</v>
      </c>
      <c r="AP12" s="44" t="str">
        <f>IF('CVS BOM Product Info'!E20=0,"",'CVS BOM Product Info'!E20)</f>
        <v/>
      </c>
      <c r="AQ12" s="44" t="str">
        <f>IF('CVS BOM Product Info'!F20=0,"",'CVS BOM Product Info'!F20)</f>
        <v/>
      </c>
      <c r="AR12" s="44" t="str">
        <f>IFERROR(IF('CVS BOM Product Info'!G20=0,"",'CVS BOM Product Info'!G20),"")</f>
        <v/>
      </c>
      <c r="AS12" s="44" t="str">
        <f>IF('CVS BOM Product Info'!H20=0,"",'CVS BOM Product Info'!H20)</f>
        <v/>
      </c>
      <c r="AT12" s="44" t="str">
        <f>IF('CVS BOM Product Info'!I20=0,"",'CVS BOM Product Info'!I20)</f>
        <v/>
      </c>
      <c r="AU12" s="44" t="str">
        <f>IFERROR(IF('CVS BOM Product Info'!J20=0,"",'CVS BOM Product Info'!J20),"")</f>
        <v/>
      </c>
      <c r="AV12" s="44" t="str">
        <f>IF('CVS BOM Product Info'!K20=0,"",'CVS BOM Product Info'!K20)</f>
        <v/>
      </c>
      <c r="AW12" s="44" t="str">
        <f>IF('CVS BOM Product Info'!L20=0,"",'CVS BOM Product Info'!L20)</f>
        <v/>
      </c>
      <c r="AX12" s="44" t="str">
        <f>IF('CVS BOM Product Info'!M20=0,"",'CVS BOM Product Info'!M20)</f>
        <v/>
      </c>
      <c r="AY12" s="44" t="str">
        <f>IF('CVS BOM Product Info'!N20=0,"",'CVS BOM Product Info'!N20)</f>
        <v/>
      </c>
      <c r="AZ12" s="44" t="str">
        <f>IFERROR(IF('CVS BOM Product Info'!O20=0,"",'CVS BOM Product Info'!O20),"")</f>
        <v/>
      </c>
      <c r="BA12" s="44" t="str">
        <f>IF('CVS BOM Product Info'!P20=0,"",'CVS BOM Product Info'!P20)</f>
        <v/>
      </c>
      <c r="BB12" s="44" t="str">
        <f>IF('CVS BOM Product Info'!Q20=0,"",'CVS BOM Product Info'!Q20)</f>
        <v/>
      </c>
      <c r="BC12" s="44" t="str">
        <f>IF('CVS BOM Product Info'!R20=0,"",'CVS BOM Product Info'!R20)</f>
        <v/>
      </c>
      <c r="BD12" s="44" t="str">
        <f>IF('CVS BOM Product Info'!E50=0,"",'CVS BOM Product Info'!E50)</f>
        <v/>
      </c>
      <c r="BE12" s="44" t="str">
        <f>IF('CVS BOM Product Info'!F50=0,"",'CVS BOM Product Info'!F50)</f>
        <v/>
      </c>
      <c r="BF12" s="44" t="str">
        <f>IFERROR(IF('CVS BOM Product Info'!G50=0,"",'CVS BOM Product Info'!G50),"")</f>
        <v/>
      </c>
      <c r="BG12" s="44" t="str">
        <f>IF('CVS BOM Product Info'!H50=0,"",'CVS BOM Product Info'!H50)</f>
        <v/>
      </c>
      <c r="BH12" s="44" t="str">
        <f>IF('CVS BOM Product Info'!I50=0,"",'CVS BOM Product Info'!I50)</f>
        <v/>
      </c>
      <c r="BI12" s="44" t="str">
        <f>IFERROR(IF('CVS BOM Product Info'!J50=0,"",'CVS BOM Product Info'!J50),"")</f>
        <v/>
      </c>
      <c r="BJ12" s="44" t="str">
        <f>IF('CVS BOM Product Info'!K50=0,"",'CVS BOM Product Info'!K50)</f>
        <v/>
      </c>
      <c r="BK12" s="44" t="str">
        <f>IF('CVS BOM Product Info'!L50=0,"",'CVS BOM Product Info'!L50)</f>
        <v/>
      </c>
      <c r="BL12" s="44" t="str">
        <f>IF('CVS BOM Product Info'!M50=0,"",'CVS BOM Product Info'!M50)</f>
        <v/>
      </c>
      <c r="BM12" s="44" t="str">
        <f>IF('CVS BOM Product Info'!N50=0,"",'CVS BOM Product Info'!N50)</f>
        <v/>
      </c>
      <c r="BN12" s="44" t="str">
        <f>IFERROR(IF('CVS BOM Product Info'!O50=0,"",'CVS BOM Product Info'!O50),"")</f>
        <v/>
      </c>
      <c r="BO12" s="44" t="str">
        <f>IF('CVS BOM Product Info'!P50=0,"",'CVS BOM Product Info'!P50)</f>
        <v/>
      </c>
      <c r="BP12" s="44" t="str">
        <f>IF('CVS BOM Product Info'!Q50=0,"",'CVS BOM Product Info'!Q50)</f>
        <v/>
      </c>
      <c r="BQ12" s="44" t="str">
        <f>IF('CVS BOM Product Info'!R50=0,"",'CVS BOM Product Info'!R50)</f>
        <v/>
      </c>
      <c r="BR12" s="44" t="str">
        <f>IF('CVS COST CHANGE ANALYSIS'!E22=0,"",'CVS COST CHANGE ANALYSIS'!E22)</f>
        <v/>
      </c>
      <c r="BS12" s="44" t="str">
        <f>IF('CVS COST CHANGE ANALYSIS'!F22=0,"",'CVS COST CHANGE ANALYSIS'!F22)</f>
        <v/>
      </c>
      <c r="BT12" s="44" t="str">
        <f>IF('CVS COST CHANGE ANALYSIS'!G22=0,"",'CVS COST CHANGE ANALYSIS'!G22)</f>
        <v/>
      </c>
      <c r="BU12" s="44" t="str">
        <f>IFERROR(IF('CVS COST CHANGE ANALYSIS'!H22=0,"",'CVS COST CHANGE ANALYSIS'!H22),"")</f>
        <v/>
      </c>
      <c r="BV12" s="44" t="str">
        <f>IFERROR(IF('CVS COST CHANGE ANALYSIS'!I22=0,"",'CVS COST CHANGE ANALYSIS'!I22),"")</f>
        <v/>
      </c>
      <c r="BW12" s="44" t="str">
        <f>IF('CVS COST CHANGE ANALYSIS'!J22=0,"",'CVS COST CHANGE ANALYSIS'!J22)</f>
        <v/>
      </c>
      <c r="BX12" s="44" t="str">
        <f>IF('CVS COST CHANGE ANALYSIS'!K22=0,"",'CVS COST CHANGE ANALYSIS'!K22)</f>
        <v/>
      </c>
      <c r="BY12" s="44" t="str">
        <f>IF('CVS COST CHANGE ANALYSIS'!L22=0,"",'CVS COST CHANGE ANALYSIS'!L22)</f>
        <v/>
      </c>
      <c r="BZ12" s="44" t="str">
        <f>IF('CVS COST CHANGE ANALYSIS'!M22=0,"",'CVS COST CHANGE ANALYSIS'!M22)</f>
        <v/>
      </c>
      <c r="CA12" s="44" t="str">
        <f>IFERROR(IF('CVS COST CHANGE ANALYSIS'!N22=0,"",'CVS COST CHANGE ANALYSIS'!N22),"")</f>
        <v/>
      </c>
      <c r="CB12" s="44" t="str">
        <f>IF('CVS COST CHANGE ANALYSIS'!O22=0,"",'CVS COST CHANGE ANALYSIS'!O22)</f>
        <v/>
      </c>
      <c r="CC12" s="44" t="str">
        <f>IF('CVS COST CHANGE ANALYSIS'!P22=0,"",'CVS COST CHANGE ANALYSIS'!P22)</f>
        <v/>
      </c>
      <c r="CD12" s="44" t="str">
        <f>IF('CVS COST CHANGE ANALYSIS'!Q22=0,"",'CVS COST CHANGE ANALYSIS'!Q22)</f>
        <v/>
      </c>
      <c r="CE12" s="44" t="str">
        <f>IF('CVS COST CHANGE ANALYSIS'!R22=0,"",'CVS COST CHANGE ANALYSIS'!R22)</f>
        <v/>
      </c>
      <c r="CF12" s="44" t="str">
        <f>IF('CVS COST CHANGE ANALYSIS'!U22=0,"",'CVS COST CHANGE ANALYSIS'!U22)</f>
        <v/>
      </c>
      <c r="CG12" s="44" t="str">
        <f>IF('CVS COST CHANGE ANALYSIS'!E52=0,"",'CVS COST CHANGE ANALYSIS'!E52)</f>
        <v/>
      </c>
      <c r="CH12" s="44" t="str">
        <f>IF('CVS COST CHANGE ANALYSIS'!F52=0,"",'CVS COST CHANGE ANALYSIS'!F52)</f>
        <v/>
      </c>
      <c r="CI12" s="44" t="str">
        <f>IF('CVS COST CHANGE ANALYSIS'!G52=0,"",'CVS COST CHANGE ANALYSIS'!G52)</f>
        <v/>
      </c>
      <c r="CJ12" s="44" t="str">
        <f>IF('CVS COST CHANGE ANALYSIS'!H52=0,"",'CVS COST CHANGE ANALYSIS'!H52)</f>
        <v/>
      </c>
      <c r="CK12" s="44" t="str">
        <f>IF('CVS COST CHANGE ANALYSIS'!I52=0,"",'CVS COST CHANGE ANALYSIS'!I52)</f>
        <v/>
      </c>
      <c r="CL12" s="44" t="str">
        <f>IF('CVS COST CHANGE ANALYSIS'!J52=0,"",'CVS COST CHANGE ANALYSIS'!J52)</f>
        <v/>
      </c>
      <c r="CM12" s="44" t="str">
        <f>IF('CVS COST CHANGE ANALYSIS'!K52=0,"",'CVS COST CHANGE ANALYSIS'!K52)</f>
        <v/>
      </c>
      <c r="CN12" s="44" t="str">
        <f>IF('CVS COST CHANGE ANALYSIS'!L52=0,"",'CVS COST CHANGE ANALYSIS'!L52)</f>
        <v/>
      </c>
      <c r="CO12" s="44" t="str">
        <f>IF('CVS COST CHANGE ANALYSIS'!M52=0,"",'CVS COST CHANGE ANALYSIS'!M52)</f>
        <v/>
      </c>
      <c r="CP12" s="44" t="str">
        <f>IF('CVS COST CHANGE ANALYSIS'!N52=0,"",'CVS COST CHANGE ANALYSIS'!N52)</f>
        <v/>
      </c>
      <c r="CQ12" s="44" t="str">
        <f>IF('CVS COST CHANGE ANALYSIS'!O52=0,"",'CVS COST CHANGE ANALYSIS'!O52)</f>
        <v/>
      </c>
      <c r="CR12" s="44" t="str">
        <f>IF('CVS COST CHANGE ANALYSIS'!P52=0,"",'CVS COST CHANGE ANALYSIS'!P52)</f>
        <v/>
      </c>
      <c r="CS12" s="44" t="str">
        <f>IF('CVS COST CHANGE ANALYSIS'!Q52=0,"",'CVS COST CHANGE ANALYSIS'!Q52)</f>
        <v/>
      </c>
      <c r="CT12" s="44" t="str">
        <f>IF('CVS COST CHANGE ANALYSIS'!R52=0,"",'CVS COST CHANGE ANALYSIS'!R52)</f>
        <v/>
      </c>
      <c r="CU12" s="44" t="str">
        <f>IF('CVS COST CHANGE ANALYSIS'!U52=0,"",'CVS COST CHANGE ANALYSIS'!U52)</f>
        <v/>
      </c>
    </row>
    <row r="13" spans="1:99" x14ac:dyDescent="0.35">
      <c r="A13" s="44" t="e">
        <f>IF('CVS Bill of Materials'!#REF! = 0,"",'CVS Bill of Materials'!#REF!)</f>
        <v>#REF!</v>
      </c>
      <c r="B13" s="44" t="str">
        <f>IF('CVS Bill of Materials'!B21 = 0,"",'CVS Bill of Materials'!B21)</f>
        <v/>
      </c>
      <c r="C13" s="44" t="str">
        <f>IF('CVS Bill of Materials'!C21 = 0,"",'CVS Bill of Materials'!C21)</f>
        <v/>
      </c>
      <c r="D13" s="44" t="str">
        <f>IF('CVS Bill of Materials'!D21 = 0,"",'CVS Bill of Materials'!D21)</f>
        <v/>
      </c>
      <c r="E13" s="44" t="str">
        <f>IF('CVS Bill of Materials'!E21 = 0,"",'CVS Bill of Materials'!E21)</f>
        <v/>
      </c>
      <c r="F13" s="44" t="str">
        <f>IF('CVS Bill of Materials'!F21 = 0,"",'CVS Bill of Materials'!F21)</f>
        <v/>
      </c>
      <c r="G13" s="44" t="str">
        <f>IF('CVS Bill of Materials'!G21 = 0,"",'CVS Bill of Materials'!G21)</f>
        <v/>
      </c>
      <c r="H13" s="44" t="str">
        <f>IF('CVS Bill of Materials'!H21 = 0,"",'CVS Bill of Materials'!H21)</f>
        <v/>
      </c>
      <c r="I13" s="44" t="str">
        <f>IF('CVS Bill of Materials'!I21 = 0,"",'CVS Bill of Materials'!I21)</f>
        <v/>
      </c>
      <c r="J13" s="44" t="str">
        <f>IF('CVS Bill of Materials'!J21 = 0,"",'CVS Bill of Materials'!J21)</f>
        <v/>
      </c>
      <c r="K13" s="44" t="str">
        <f>IF('CVS Bill of Materials'!K21 = 0,"",'CVS Bill of Materials'!K21)</f>
        <v/>
      </c>
      <c r="L13" s="44" t="str">
        <f>IF('CVS Bill of Materials'!L21 = 0,"",'CVS Bill of Materials'!L21)</f>
        <v/>
      </c>
      <c r="M13" s="44" t="str">
        <f>IF('CVS Bill of Materials'!M21 = 0,"",'CVS Bill of Materials'!M21)</f>
        <v/>
      </c>
      <c r="N13" s="44" t="str">
        <f>IF('CVS Bill of Materials'!N21 = 0,"",'CVS Bill of Materials'!N21)</f>
        <v/>
      </c>
      <c r="O13" s="44" t="str">
        <f>IF('CVS Bill of Materials'!O21 = 0,"",'CVS Bill of Materials'!O21)</f>
        <v/>
      </c>
      <c r="P13" s="44" t="str">
        <f>IF('CVS Bill of Materials'!P21 = 0,"",'CVS Bill of Materials'!P21)</f>
        <v/>
      </c>
      <c r="Q13" s="44" t="str">
        <f>IF('CVS Bill of Materials'!Q21 = 0,"",'CVS Bill of Materials'!Q21)</f>
        <v/>
      </c>
      <c r="R13" s="44" t="str">
        <f>IF('CVS Bill of Materials'!R21 = 0,"",'CVS Bill of Materials'!R21)</f>
        <v/>
      </c>
      <c r="S13" s="44" t="str">
        <f>IF('CVS Bill of Materials'!S21 = 0,"",'CVS Bill of Materials'!S21)</f>
        <v/>
      </c>
      <c r="T13" s="44" t="str">
        <f>IF('CVS Bill of Materials'!T21 = 0,"",'CVS Bill of Materials'!T21)</f>
        <v/>
      </c>
      <c r="U13" s="44" t="str">
        <f>IF('CVS Bill of Materials'!U21 = 0,"",'CVS Bill of Materials'!U21)</f>
        <v/>
      </c>
      <c r="V13" s="44" t="str">
        <f>IF('CVS Bill of Materials'!V21 = 0,"",'CVS Bill of Materials'!V21)</f>
        <v/>
      </c>
      <c r="W13" s="44" t="str">
        <f>IF('CVS Bill of Materials'!F51= 0,"",'CVS Bill of Materials'!F51)</f>
        <v/>
      </c>
      <c r="X13" s="44" t="str">
        <f>IF('CVS Bill of Materials'!G51= 0,"",'CVS Bill of Materials'!G51)</f>
        <v/>
      </c>
      <c r="Y13" s="44" t="str">
        <f>IF('CVS Bill of Materials'!H51= 0,"",'CVS Bill of Materials'!H51)</f>
        <v/>
      </c>
      <c r="Z13" s="44" t="str">
        <f>IF('CVS Bill of Materials'!I51= 0,"",'CVS Bill of Materials'!I51)</f>
        <v/>
      </c>
      <c r="AA13" s="44" t="str">
        <f>IF('CVS Bill of Materials'!J51= 0,"",'CVS Bill of Materials'!J51)</f>
        <v/>
      </c>
      <c r="AB13" s="44" t="str">
        <f>IF('CVS Bill of Materials'!K51= 0,"",'CVS Bill of Materials'!K51)</f>
        <v/>
      </c>
      <c r="AC13" s="44" t="str">
        <f>IF('CVS Bill of Materials'!L51= 0,"",'CVS Bill of Materials'!L51)</f>
        <v/>
      </c>
      <c r="AD13" s="44" t="str">
        <f>IF('CVS Bill of Materials'!M51= 0,"",'CVS Bill of Materials'!M51)</f>
        <v/>
      </c>
      <c r="AE13" s="44" t="str">
        <f>IF('CVS Bill of Materials'!N51= 0,"",'CVS Bill of Materials'!N51)</f>
        <v/>
      </c>
      <c r="AF13" s="44" t="str">
        <f>IF('CVS Bill of Materials'!O51= 0,"",'CVS Bill of Materials'!O51)</f>
        <v/>
      </c>
      <c r="AG13" s="44" t="str">
        <f>IF('CVS Bill of Materials'!P51= 0,"",'CVS Bill of Materials'!P51)</f>
        <v/>
      </c>
      <c r="AH13" s="44" t="str">
        <f>IF('CVS Bill of Materials'!Q51= 0,"",'CVS Bill of Materials'!Q51)</f>
        <v/>
      </c>
      <c r="AI13" s="44" t="str">
        <f>IF('CVS Bill of Materials'!R51= 0,"",'CVS Bill of Materials'!R51)</f>
        <v/>
      </c>
      <c r="AJ13" s="44" t="str">
        <f>IF('CVS Bill of Materials'!S51= 0,"",'CVS Bill of Materials'!S51)</f>
        <v/>
      </c>
      <c r="AK13" s="46" t="str">
        <f>IF('CVS Bill of Materials'!V51 = 0,"",'CVS Bill of Materials'!V51)</f>
        <v/>
      </c>
      <c r="AL13" s="46" t="str">
        <f>IFERROR(IF('CVS Bill of Materials'!W51 = 0,"",'CVS Bill of Materials'!W51),"")</f>
        <v/>
      </c>
      <c r="AM13" s="46" t="str">
        <f>IF('CVS Bill of Materials'!X51 = 0,"",'CVS Bill of Materials'!X51)</f>
        <v/>
      </c>
      <c r="AN13" s="46" t="str">
        <f>IF('CVS Bill of Materials'!Y51 = 0,"",'CVS Bill of Materials'!Y51)</f>
        <v/>
      </c>
      <c r="AO13" s="46" t="e">
        <f>IF('CVS Bill of Materials'!#REF! = 0,"",'CVS Bill of Materials'!#REF!)</f>
        <v>#REF!</v>
      </c>
      <c r="AP13" s="44" t="str">
        <f>IF('CVS BOM Product Info'!E21=0,"",'CVS BOM Product Info'!E21)</f>
        <v/>
      </c>
      <c r="AQ13" s="44" t="str">
        <f>IF('CVS BOM Product Info'!F21=0,"",'CVS BOM Product Info'!F21)</f>
        <v/>
      </c>
      <c r="AR13" s="44" t="str">
        <f>IFERROR(IF('CVS BOM Product Info'!G21=0,"",'CVS BOM Product Info'!G21),"")</f>
        <v/>
      </c>
      <c r="AS13" s="44" t="str">
        <f>IF('CVS BOM Product Info'!H21=0,"",'CVS BOM Product Info'!H21)</f>
        <v/>
      </c>
      <c r="AT13" s="44" t="str">
        <f>IF('CVS BOM Product Info'!I21=0,"",'CVS BOM Product Info'!I21)</f>
        <v/>
      </c>
      <c r="AU13" s="44" t="str">
        <f>IFERROR(IF('CVS BOM Product Info'!J21=0,"",'CVS BOM Product Info'!J21),"")</f>
        <v/>
      </c>
      <c r="AV13" s="44" t="str">
        <f>IF('CVS BOM Product Info'!K21=0,"",'CVS BOM Product Info'!K21)</f>
        <v/>
      </c>
      <c r="AW13" s="44" t="str">
        <f>IF('CVS BOM Product Info'!L21=0,"",'CVS BOM Product Info'!L21)</f>
        <v/>
      </c>
      <c r="AX13" s="44" t="str">
        <f>IF('CVS BOM Product Info'!M21=0,"",'CVS BOM Product Info'!M21)</f>
        <v/>
      </c>
      <c r="AY13" s="44" t="str">
        <f>IF('CVS BOM Product Info'!N21=0,"",'CVS BOM Product Info'!N21)</f>
        <v/>
      </c>
      <c r="AZ13" s="44" t="str">
        <f>IFERROR(IF('CVS BOM Product Info'!O21=0,"",'CVS BOM Product Info'!O21),"")</f>
        <v/>
      </c>
      <c r="BA13" s="44" t="str">
        <f>IF('CVS BOM Product Info'!P21=0,"",'CVS BOM Product Info'!P21)</f>
        <v/>
      </c>
      <c r="BB13" s="44" t="str">
        <f>IF('CVS BOM Product Info'!Q21=0,"",'CVS BOM Product Info'!Q21)</f>
        <v/>
      </c>
      <c r="BC13" s="44" t="str">
        <f>IF('CVS BOM Product Info'!R21=0,"",'CVS BOM Product Info'!R21)</f>
        <v/>
      </c>
      <c r="BD13" s="44" t="str">
        <f>IF('CVS BOM Product Info'!E51=0,"",'CVS BOM Product Info'!E51)</f>
        <v/>
      </c>
      <c r="BE13" s="44" t="str">
        <f>IF('CVS BOM Product Info'!F51=0,"",'CVS BOM Product Info'!F51)</f>
        <v/>
      </c>
      <c r="BF13" s="44" t="str">
        <f>IFERROR(IF('CVS BOM Product Info'!G51=0,"",'CVS BOM Product Info'!G51),"")</f>
        <v/>
      </c>
      <c r="BG13" s="44" t="str">
        <f>IF('CVS BOM Product Info'!H51=0,"",'CVS BOM Product Info'!H51)</f>
        <v/>
      </c>
      <c r="BH13" s="44" t="str">
        <f>IF('CVS BOM Product Info'!I51=0,"",'CVS BOM Product Info'!I51)</f>
        <v/>
      </c>
      <c r="BI13" s="44" t="str">
        <f>IFERROR(IF('CVS BOM Product Info'!J51=0,"",'CVS BOM Product Info'!J51),"")</f>
        <v/>
      </c>
      <c r="BJ13" s="44" t="str">
        <f>IF('CVS BOM Product Info'!K51=0,"",'CVS BOM Product Info'!K51)</f>
        <v/>
      </c>
      <c r="BK13" s="44" t="str">
        <f>IF('CVS BOM Product Info'!L51=0,"",'CVS BOM Product Info'!L51)</f>
        <v/>
      </c>
      <c r="BL13" s="44" t="str">
        <f>IF('CVS BOM Product Info'!M51=0,"",'CVS BOM Product Info'!M51)</f>
        <v/>
      </c>
      <c r="BM13" s="44" t="str">
        <f>IF('CVS BOM Product Info'!N51=0,"",'CVS BOM Product Info'!N51)</f>
        <v/>
      </c>
      <c r="BN13" s="44" t="str">
        <f>IFERROR(IF('CVS BOM Product Info'!O51=0,"",'CVS BOM Product Info'!O51),"")</f>
        <v/>
      </c>
      <c r="BO13" s="44" t="str">
        <f>IF('CVS BOM Product Info'!P51=0,"",'CVS BOM Product Info'!P51)</f>
        <v/>
      </c>
      <c r="BP13" s="44" t="str">
        <f>IF('CVS BOM Product Info'!Q51=0,"",'CVS BOM Product Info'!Q51)</f>
        <v/>
      </c>
      <c r="BQ13" s="44" t="str">
        <f>IF('CVS BOM Product Info'!R51=0,"",'CVS BOM Product Info'!R51)</f>
        <v/>
      </c>
      <c r="BR13" s="44" t="str">
        <f>IF('CVS COST CHANGE ANALYSIS'!E23=0,"",'CVS COST CHANGE ANALYSIS'!E23)</f>
        <v/>
      </c>
      <c r="BS13" s="44" t="str">
        <f>IF('CVS COST CHANGE ANALYSIS'!F23=0,"",'CVS COST CHANGE ANALYSIS'!F23)</f>
        <v/>
      </c>
      <c r="BT13" s="44" t="str">
        <f>IF('CVS COST CHANGE ANALYSIS'!G23=0,"",'CVS COST CHANGE ANALYSIS'!G23)</f>
        <v/>
      </c>
      <c r="BU13" s="44" t="str">
        <f>IFERROR(IF('CVS COST CHANGE ANALYSIS'!H23=0,"",'CVS COST CHANGE ANALYSIS'!H23),"")</f>
        <v/>
      </c>
      <c r="BV13" s="44" t="str">
        <f>IFERROR(IF('CVS COST CHANGE ANALYSIS'!I23=0,"",'CVS COST CHANGE ANALYSIS'!I23),"")</f>
        <v/>
      </c>
      <c r="BW13" s="44" t="str">
        <f>IF('CVS COST CHANGE ANALYSIS'!J23=0,"",'CVS COST CHANGE ANALYSIS'!J23)</f>
        <v/>
      </c>
      <c r="BX13" s="44" t="str">
        <f>IF('CVS COST CHANGE ANALYSIS'!K23=0,"",'CVS COST CHANGE ANALYSIS'!K23)</f>
        <v/>
      </c>
      <c r="BY13" s="44" t="str">
        <f>IF('CVS COST CHANGE ANALYSIS'!L23=0,"",'CVS COST CHANGE ANALYSIS'!L23)</f>
        <v/>
      </c>
      <c r="BZ13" s="44" t="str">
        <f>IF('CVS COST CHANGE ANALYSIS'!M23=0,"",'CVS COST CHANGE ANALYSIS'!M23)</f>
        <v/>
      </c>
      <c r="CA13" s="44" t="str">
        <f>IFERROR(IF('CVS COST CHANGE ANALYSIS'!N23=0,"",'CVS COST CHANGE ANALYSIS'!N23),"")</f>
        <v/>
      </c>
      <c r="CB13" s="44" t="str">
        <f>IF('CVS COST CHANGE ANALYSIS'!O23=0,"",'CVS COST CHANGE ANALYSIS'!O23)</f>
        <v/>
      </c>
      <c r="CC13" s="44" t="str">
        <f>IF('CVS COST CHANGE ANALYSIS'!P23=0,"",'CVS COST CHANGE ANALYSIS'!P23)</f>
        <v/>
      </c>
      <c r="CD13" s="44" t="str">
        <f>IF('CVS COST CHANGE ANALYSIS'!Q23=0,"",'CVS COST CHANGE ANALYSIS'!Q23)</f>
        <v/>
      </c>
      <c r="CE13" s="44" t="str">
        <f>IF('CVS COST CHANGE ANALYSIS'!R23=0,"",'CVS COST CHANGE ANALYSIS'!R23)</f>
        <v/>
      </c>
      <c r="CF13" s="44" t="str">
        <f>IF('CVS COST CHANGE ANALYSIS'!U23=0,"",'CVS COST CHANGE ANALYSIS'!U23)</f>
        <v/>
      </c>
      <c r="CG13" s="44" t="str">
        <f>IF('CVS COST CHANGE ANALYSIS'!E53=0,"",'CVS COST CHANGE ANALYSIS'!E53)</f>
        <v/>
      </c>
      <c r="CH13" s="44" t="str">
        <f>IF('CVS COST CHANGE ANALYSIS'!F53=0,"",'CVS COST CHANGE ANALYSIS'!F53)</f>
        <v/>
      </c>
      <c r="CI13" s="44" t="str">
        <f>IF('CVS COST CHANGE ANALYSIS'!G53=0,"",'CVS COST CHANGE ANALYSIS'!G53)</f>
        <v/>
      </c>
      <c r="CJ13" s="44" t="str">
        <f>IF('CVS COST CHANGE ANALYSIS'!H53=0,"",'CVS COST CHANGE ANALYSIS'!H53)</f>
        <v/>
      </c>
      <c r="CK13" s="44" t="str">
        <f>IF('CVS COST CHANGE ANALYSIS'!I53=0,"",'CVS COST CHANGE ANALYSIS'!I53)</f>
        <v/>
      </c>
      <c r="CL13" s="44" t="str">
        <f>IF('CVS COST CHANGE ANALYSIS'!J53=0,"",'CVS COST CHANGE ANALYSIS'!J53)</f>
        <v/>
      </c>
      <c r="CM13" s="44" t="str">
        <f>IF('CVS COST CHANGE ANALYSIS'!K53=0,"",'CVS COST CHANGE ANALYSIS'!K53)</f>
        <v/>
      </c>
      <c r="CN13" s="44" t="str">
        <f>IF('CVS COST CHANGE ANALYSIS'!L53=0,"",'CVS COST CHANGE ANALYSIS'!L53)</f>
        <v/>
      </c>
      <c r="CO13" s="44" t="str">
        <f>IF('CVS COST CHANGE ANALYSIS'!M53=0,"",'CVS COST CHANGE ANALYSIS'!M53)</f>
        <v/>
      </c>
      <c r="CP13" s="44" t="str">
        <f>IF('CVS COST CHANGE ANALYSIS'!N53=0,"",'CVS COST CHANGE ANALYSIS'!N53)</f>
        <v/>
      </c>
      <c r="CQ13" s="44" t="str">
        <f>IF('CVS COST CHANGE ANALYSIS'!O53=0,"",'CVS COST CHANGE ANALYSIS'!O53)</f>
        <v/>
      </c>
      <c r="CR13" s="44" t="str">
        <f>IF('CVS COST CHANGE ANALYSIS'!P53=0,"",'CVS COST CHANGE ANALYSIS'!P53)</f>
        <v/>
      </c>
      <c r="CS13" s="44" t="str">
        <f>IF('CVS COST CHANGE ANALYSIS'!Q53=0,"",'CVS COST CHANGE ANALYSIS'!Q53)</f>
        <v/>
      </c>
      <c r="CT13" s="44" t="str">
        <f>IF('CVS COST CHANGE ANALYSIS'!R53=0,"",'CVS COST CHANGE ANALYSIS'!R53)</f>
        <v/>
      </c>
      <c r="CU13" s="44" t="str">
        <f>IF('CVS COST CHANGE ANALYSIS'!U53=0,"",'CVS COST CHANGE ANALYSIS'!U53)</f>
        <v/>
      </c>
    </row>
    <row r="14" spans="1:99" x14ac:dyDescent="0.35">
      <c r="A14" s="44" t="e">
        <f>IF('CVS Bill of Materials'!#REF! = 0,"",'CVS Bill of Materials'!#REF!)</f>
        <v>#REF!</v>
      </c>
      <c r="B14" s="44" t="str">
        <f>IF('CVS Bill of Materials'!B22 = 0,"",'CVS Bill of Materials'!B22)</f>
        <v/>
      </c>
      <c r="C14" s="44" t="str">
        <f>IF('CVS Bill of Materials'!C22 = 0,"",'CVS Bill of Materials'!C22)</f>
        <v/>
      </c>
      <c r="D14" s="44" t="str">
        <f>IF('CVS Bill of Materials'!D22 = 0,"",'CVS Bill of Materials'!D22)</f>
        <v/>
      </c>
      <c r="E14" s="44" t="str">
        <f>IF('CVS Bill of Materials'!E22 = 0,"",'CVS Bill of Materials'!E22)</f>
        <v/>
      </c>
      <c r="F14" s="44" t="str">
        <f>IF('CVS Bill of Materials'!F22 = 0,"",'CVS Bill of Materials'!F22)</f>
        <v/>
      </c>
      <c r="G14" s="44" t="str">
        <f>IF('CVS Bill of Materials'!G22 = 0,"",'CVS Bill of Materials'!G22)</f>
        <v/>
      </c>
      <c r="H14" s="44" t="str">
        <f>IF('CVS Bill of Materials'!H22 = 0,"",'CVS Bill of Materials'!H22)</f>
        <v/>
      </c>
      <c r="I14" s="44" t="str">
        <f>IF('CVS Bill of Materials'!I22 = 0,"",'CVS Bill of Materials'!I22)</f>
        <v/>
      </c>
      <c r="J14" s="44" t="str">
        <f>IF('CVS Bill of Materials'!J22 = 0,"",'CVS Bill of Materials'!J22)</f>
        <v/>
      </c>
      <c r="K14" s="44" t="str">
        <f>IF('CVS Bill of Materials'!K22 = 0,"",'CVS Bill of Materials'!K22)</f>
        <v/>
      </c>
      <c r="L14" s="44" t="str">
        <f>IF('CVS Bill of Materials'!L22 = 0,"",'CVS Bill of Materials'!L22)</f>
        <v/>
      </c>
      <c r="M14" s="44" t="str">
        <f>IF('CVS Bill of Materials'!M22 = 0,"",'CVS Bill of Materials'!M22)</f>
        <v/>
      </c>
      <c r="N14" s="44" t="str">
        <f>IF('CVS Bill of Materials'!N22 = 0,"",'CVS Bill of Materials'!N22)</f>
        <v/>
      </c>
      <c r="O14" s="44" t="str">
        <f>IF('CVS Bill of Materials'!O22 = 0,"",'CVS Bill of Materials'!O22)</f>
        <v/>
      </c>
      <c r="P14" s="44" t="str">
        <f>IF('CVS Bill of Materials'!P22 = 0,"",'CVS Bill of Materials'!P22)</f>
        <v/>
      </c>
      <c r="Q14" s="44" t="str">
        <f>IF('CVS Bill of Materials'!Q22 = 0,"",'CVS Bill of Materials'!Q22)</f>
        <v/>
      </c>
      <c r="R14" s="44" t="str">
        <f>IF('CVS Bill of Materials'!R22 = 0,"",'CVS Bill of Materials'!R22)</f>
        <v/>
      </c>
      <c r="S14" s="44" t="str">
        <f>IF('CVS Bill of Materials'!S22 = 0,"",'CVS Bill of Materials'!S22)</f>
        <v/>
      </c>
      <c r="T14" s="44" t="str">
        <f>IF('CVS Bill of Materials'!T22 = 0,"",'CVS Bill of Materials'!T22)</f>
        <v/>
      </c>
      <c r="U14" s="44" t="str">
        <f>IF('CVS Bill of Materials'!U22 = 0,"",'CVS Bill of Materials'!U22)</f>
        <v/>
      </c>
      <c r="V14" s="44" t="str">
        <f>IF('CVS Bill of Materials'!V22 = 0,"",'CVS Bill of Materials'!V22)</f>
        <v/>
      </c>
      <c r="W14" s="44" t="str">
        <f>IF('CVS Bill of Materials'!F52= 0,"",'CVS Bill of Materials'!F52)</f>
        <v/>
      </c>
      <c r="X14" s="44" t="str">
        <f>IF('CVS Bill of Materials'!G52= 0,"",'CVS Bill of Materials'!G52)</f>
        <v/>
      </c>
      <c r="Y14" s="44" t="str">
        <f>IF('CVS Bill of Materials'!H52= 0,"",'CVS Bill of Materials'!H52)</f>
        <v/>
      </c>
      <c r="Z14" s="44" t="str">
        <f>IF('CVS Bill of Materials'!I52= 0,"",'CVS Bill of Materials'!I52)</f>
        <v/>
      </c>
      <c r="AA14" s="44" t="str">
        <f>IF('CVS Bill of Materials'!J52= 0,"",'CVS Bill of Materials'!J52)</f>
        <v/>
      </c>
      <c r="AB14" s="44" t="str">
        <f>IF('CVS Bill of Materials'!K52= 0,"",'CVS Bill of Materials'!K52)</f>
        <v/>
      </c>
      <c r="AC14" s="44" t="str">
        <f>IF('CVS Bill of Materials'!L52= 0,"",'CVS Bill of Materials'!L52)</f>
        <v/>
      </c>
      <c r="AD14" s="44" t="str">
        <f>IF('CVS Bill of Materials'!M52= 0,"",'CVS Bill of Materials'!M52)</f>
        <v/>
      </c>
      <c r="AE14" s="44" t="str">
        <f>IF('CVS Bill of Materials'!N52= 0,"",'CVS Bill of Materials'!N52)</f>
        <v/>
      </c>
      <c r="AF14" s="44" t="str">
        <f>IF('CVS Bill of Materials'!O52= 0,"",'CVS Bill of Materials'!O52)</f>
        <v/>
      </c>
      <c r="AG14" s="44" t="str">
        <f>IF('CVS Bill of Materials'!P52= 0,"",'CVS Bill of Materials'!P52)</f>
        <v/>
      </c>
      <c r="AH14" s="44" t="str">
        <f>IF('CVS Bill of Materials'!Q52= 0,"",'CVS Bill of Materials'!Q52)</f>
        <v/>
      </c>
      <c r="AI14" s="44" t="str">
        <f>IF('CVS Bill of Materials'!R52= 0,"",'CVS Bill of Materials'!R52)</f>
        <v/>
      </c>
      <c r="AJ14" s="44" t="str">
        <f>IF('CVS Bill of Materials'!S52= 0,"",'CVS Bill of Materials'!S52)</f>
        <v/>
      </c>
      <c r="AK14" s="46" t="str">
        <f>IF('CVS Bill of Materials'!V52 = 0,"",'CVS Bill of Materials'!V52)</f>
        <v/>
      </c>
      <c r="AL14" s="46" t="str">
        <f>IFERROR(IF('CVS Bill of Materials'!W52 = 0,"",'CVS Bill of Materials'!W52),"")</f>
        <v/>
      </c>
      <c r="AM14" s="46" t="str">
        <f>IF('CVS Bill of Materials'!X52 = 0,"",'CVS Bill of Materials'!X52)</f>
        <v/>
      </c>
      <c r="AN14" s="46" t="str">
        <f>IF('CVS Bill of Materials'!Y52 = 0,"",'CVS Bill of Materials'!Y52)</f>
        <v/>
      </c>
      <c r="AO14" s="46" t="e">
        <f>IF('CVS Bill of Materials'!#REF! = 0,"",'CVS Bill of Materials'!#REF!)</f>
        <v>#REF!</v>
      </c>
      <c r="AP14" s="44" t="str">
        <f>IF('CVS BOM Product Info'!E22=0,"",'CVS BOM Product Info'!E22)</f>
        <v/>
      </c>
      <c r="AQ14" s="44" t="str">
        <f>IF('CVS BOM Product Info'!F22=0,"",'CVS BOM Product Info'!F22)</f>
        <v/>
      </c>
      <c r="AR14" s="44" t="str">
        <f>IFERROR(IF('CVS BOM Product Info'!G22=0,"",'CVS BOM Product Info'!G22),"")</f>
        <v/>
      </c>
      <c r="AS14" s="44" t="str">
        <f>IF('CVS BOM Product Info'!H22=0,"",'CVS BOM Product Info'!H22)</f>
        <v/>
      </c>
      <c r="AT14" s="44" t="str">
        <f>IF('CVS BOM Product Info'!I22=0,"",'CVS BOM Product Info'!I22)</f>
        <v/>
      </c>
      <c r="AU14" s="44" t="str">
        <f>IFERROR(IF('CVS BOM Product Info'!J22=0,"",'CVS BOM Product Info'!J22),"")</f>
        <v/>
      </c>
      <c r="AV14" s="44" t="str">
        <f>IF('CVS BOM Product Info'!K22=0,"",'CVS BOM Product Info'!K22)</f>
        <v/>
      </c>
      <c r="AW14" s="44" t="str">
        <f>IF('CVS BOM Product Info'!L22=0,"",'CVS BOM Product Info'!L22)</f>
        <v/>
      </c>
      <c r="AX14" s="44" t="str">
        <f>IF('CVS BOM Product Info'!M22=0,"",'CVS BOM Product Info'!M22)</f>
        <v/>
      </c>
      <c r="AY14" s="44" t="str">
        <f>IF('CVS BOM Product Info'!N22=0,"",'CVS BOM Product Info'!N22)</f>
        <v/>
      </c>
      <c r="AZ14" s="44" t="str">
        <f>IFERROR(IF('CVS BOM Product Info'!O22=0,"",'CVS BOM Product Info'!O22),"")</f>
        <v/>
      </c>
      <c r="BA14" s="44" t="str">
        <f>IF('CVS BOM Product Info'!P22=0,"",'CVS BOM Product Info'!P22)</f>
        <v/>
      </c>
      <c r="BB14" s="44" t="str">
        <f>IF('CVS BOM Product Info'!Q22=0,"",'CVS BOM Product Info'!Q22)</f>
        <v/>
      </c>
      <c r="BC14" s="44" t="str">
        <f>IF('CVS BOM Product Info'!R22=0,"",'CVS BOM Product Info'!R22)</f>
        <v/>
      </c>
      <c r="BD14" s="44" t="str">
        <f>IF('CVS BOM Product Info'!E52=0,"",'CVS BOM Product Info'!E52)</f>
        <v/>
      </c>
      <c r="BE14" s="44" t="str">
        <f>IF('CVS BOM Product Info'!F52=0,"",'CVS BOM Product Info'!F52)</f>
        <v/>
      </c>
      <c r="BF14" s="44" t="str">
        <f>IFERROR(IF('CVS BOM Product Info'!G52=0,"",'CVS BOM Product Info'!G52),"")</f>
        <v/>
      </c>
      <c r="BG14" s="44" t="str">
        <f>IF('CVS BOM Product Info'!H52=0,"",'CVS BOM Product Info'!H52)</f>
        <v/>
      </c>
      <c r="BH14" s="44" t="str">
        <f>IF('CVS BOM Product Info'!I52=0,"",'CVS BOM Product Info'!I52)</f>
        <v/>
      </c>
      <c r="BI14" s="44" t="str">
        <f>IFERROR(IF('CVS BOM Product Info'!J52=0,"",'CVS BOM Product Info'!J52),"")</f>
        <v/>
      </c>
      <c r="BJ14" s="44" t="str">
        <f>IF('CVS BOM Product Info'!K52=0,"",'CVS BOM Product Info'!K52)</f>
        <v/>
      </c>
      <c r="BK14" s="44" t="str">
        <f>IF('CVS BOM Product Info'!L52=0,"",'CVS BOM Product Info'!L52)</f>
        <v/>
      </c>
      <c r="BL14" s="44" t="str">
        <f>IF('CVS BOM Product Info'!M52=0,"",'CVS BOM Product Info'!M52)</f>
        <v/>
      </c>
      <c r="BM14" s="44" t="str">
        <f>IF('CVS BOM Product Info'!N52=0,"",'CVS BOM Product Info'!N52)</f>
        <v/>
      </c>
      <c r="BN14" s="44" t="str">
        <f>IFERROR(IF('CVS BOM Product Info'!O52=0,"",'CVS BOM Product Info'!O52),"")</f>
        <v/>
      </c>
      <c r="BO14" s="44" t="str">
        <f>IF('CVS BOM Product Info'!P52=0,"",'CVS BOM Product Info'!P52)</f>
        <v/>
      </c>
      <c r="BP14" s="44" t="str">
        <f>IF('CVS BOM Product Info'!Q52=0,"",'CVS BOM Product Info'!Q52)</f>
        <v/>
      </c>
      <c r="BQ14" s="44" t="str">
        <f>IF('CVS BOM Product Info'!R52=0,"",'CVS BOM Product Info'!R52)</f>
        <v/>
      </c>
      <c r="BR14" s="44" t="str">
        <f>IF('CVS COST CHANGE ANALYSIS'!E24=0,"",'CVS COST CHANGE ANALYSIS'!E24)</f>
        <v/>
      </c>
      <c r="BS14" s="44" t="str">
        <f>IF('CVS COST CHANGE ANALYSIS'!F24=0,"",'CVS COST CHANGE ANALYSIS'!F24)</f>
        <v/>
      </c>
      <c r="BT14" s="44" t="str">
        <f>IF('CVS COST CHANGE ANALYSIS'!G24=0,"",'CVS COST CHANGE ANALYSIS'!G24)</f>
        <v/>
      </c>
      <c r="BU14" s="44" t="str">
        <f>IFERROR(IF('CVS COST CHANGE ANALYSIS'!H24=0,"",'CVS COST CHANGE ANALYSIS'!H24),"")</f>
        <v/>
      </c>
      <c r="BV14" s="44" t="str">
        <f>IFERROR(IF('CVS COST CHANGE ANALYSIS'!I24=0,"",'CVS COST CHANGE ANALYSIS'!I24),"")</f>
        <v/>
      </c>
      <c r="BW14" s="44" t="str">
        <f>IF('CVS COST CHANGE ANALYSIS'!J24=0,"",'CVS COST CHANGE ANALYSIS'!J24)</f>
        <v/>
      </c>
      <c r="BX14" s="44" t="str">
        <f>IF('CVS COST CHANGE ANALYSIS'!K24=0,"",'CVS COST CHANGE ANALYSIS'!K24)</f>
        <v/>
      </c>
      <c r="BY14" s="44" t="str">
        <f>IF('CVS COST CHANGE ANALYSIS'!L24=0,"",'CVS COST CHANGE ANALYSIS'!L24)</f>
        <v/>
      </c>
      <c r="BZ14" s="44" t="str">
        <f>IF('CVS COST CHANGE ANALYSIS'!M24=0,"",'CVS COST CHANGE ANALYSIS'!M24)</f>
        <v/>
      </c>
      <c r="CA14" s="44" t="str">
        <f>IFERROR(IF('CVS COST CHANGE ANALYSIS'!N24=0,"",'CVS COST CHANGE ANALYSIS'!N24),"")</f>
        <v/>
      </c>
      <c r="CB14" s="44" t="str">
        <f>IF('CVS COST CHANGE ANALYSIS'!O24=0,"",'CVS COST CHANGE ANALYSIS'!O24)</f>
        <v/>
      </c>
      <c r="CC14" s="44" t="str">
        <f>IF('CVS COST CHANGE ANALYSIS'!P24=0,"",'CVS COST CHANGE ANALYSIS'!P24)</f>
        <v/>
      </c>
      <c r="CD14" s="44" t="str">
        <f>IF('CVS COST CHANGE ANALYSIS'!Q24=0,"",'CVS COST CHANGE ANALYSIS'!Q24)</f>
        <v/>
      </c>
      <c r="CE14" s="44" t="str">
        <f>IF('CVS COST CHANGE ANALYSIS'!R24=0,"",'CVS COST CHANGE ANALYSIS'!R24)</f>
        <v/>
      </c>
      <c r="CF14" s="44" t="str">
        <f>IF('CVS COST CHANGE ANALYSIS'!U24=0,"",'CVS COST CHANGE ANALYSIS'!U24)</f>
        <v/>
      </c>
      <c r="CG14" s="44" t="str">
        <f>IF('CVS COST CHANGE ANALYSIS'!E54=0,"",'CVS COST CHANGE ANALYSIS'!E54)</f>
        <v/>
      </c>
      <c r="CH14" s="44" t="str">
        <f>IF('CVS COST CHANGE ANALYSIS'!F54=0,"",'CVS COST CHANGE ANALYSIS'!F54)</f>
        <v/>
      </c>
      <c r="CI14" s="44" t="str">
        <f>IF('CVS COST CHANGE ANALYSIS'!G54=0,"",'CVS COST CHANGE ANALYSIS'!G54)</f>
        <v/>
      </c>
      <c r="CJ14" s="44" t="str">
        <f>IF('CVS COST CHANGE ANALYSIS'!H54=0,"",'CVS COST CHANGE ANALYSIS'!H54)</f>
        <v/>
      </c>
      <c r="CK14" s="44" t="str">
        <f>IF('CVS COST CHANGE ANALYSIS'!I54=0,"",'CVS COST CHANGE ANALYSIS'!I54)</f>
        <v/>
      </c>
      <c r="CL14" s="44" t="str">
        <f>IF('CVS COST CHANGE ANALYSIS'!J54=0,"",'CVS COST CHANGE ANALYSIS'!J54)</f>
        <v/>
      </c>
      <c r="CM14" s="44" t="str">
        <f>IF('CVS COST CHANGE ANALYSIS'!K54=0,"",'CVS COST CHANGE ANALYSIS'!K54)</f>
        <v/>
      </c>
      <c r="CN14" s="44" t="str">
        <f>IF('CVS COST CHANGE ANALYSIS'!L54=0,"",'CVS COST CHANGE ANALYSIS'!L54)</f>
        <v/>
      </c>
      <c r="CO14" s="44" t="str">
        <f>IF('CVS COST CHANGE ANALYSIS'!M54=0,"",'CVS COST CHANGE ANALYSIS'!M54)</f>
        <v/>
      </c>
      <c r="CP14" s="44" t="str">
        <f>IF('CVS COST CHANGE ANALYSIS'!N54=0,"",'CVS COST CHANGE ANALYSIS'!N54)</f>
        <v/>
      </c>
      <c r="CQ14" s="44" t="str">
        <f>IF('CVS COST CHANGE ANALYSIS'!O54=0,"",'CVS COST CHANGE ANALYSIS'!O54)</f>
        <v/>
      </c>
      <c r="CR14" s="44" t="str">
        <f>IF('CVS COST CHANGE ANALYSIS'!P54=0,"",'CVS COST CHANGE ANALYSIS'!P54)</f>
        <v/>
      </c>
      <c r="CS14" s="44" t="str">
        <f>IF('CVS COST CHANGE ANALYSIS'!Q54=0,"",'CVS COST CHANGE ANALYSIS'!Q54)</f>
        <v/>
      </c>
      <c r="CT14" s="44" t="str">
        <f>IF('CVS COST CHANGE ANALYSIS'!R54=0,"",'CVS COST CHANGE ANALYSIS'!R54)</f>
        <v/>
      </c>
      <c r="CU14" s="44" t="str">
        <f>IF('CVS COST CHANGE ANALYSIS'!U54=0,"",'CVS COST CHANGE ANALYSIS'!U54)</f>
        <v/>
      </c>
    </row>
    <row r="15" spans="1:99" x14ac:dyDescent="0.35">
      <c r="A15" s="44" t="e">
        <f>IF('CVS Bill of Materials'!#REF! = 0,"",'CVS Bill of Materials'!#REF!)</f>
        <v>#REF!</v>
      </c>
      <c r="B15" s="44" t="str">
        <f>IF('CVS Bill of Materials'!B23 = 0,"",'CVS Bill of Materials'!B23)</f>
        <v/>
      </c>
      <c r="C15" s="44" t="str">
        <f>IF('CVS Bill of Materials'!C23 = 0,"",'CVS Bill of Materials'!C23)</f>
        <v/>
      </c>
      <c r="D15" s="44" t="str">
        <f>IF('CVS Bill of Materials'!D23 = 0,"",'CVS Bill of Materials'!D23)</f>
        <v/>
      </c>
      <c r="E15" s="44" t="str">
        <f>IF('CVS Bill of Materials'!E23 = 0,"",'CVS Bill of Materials'!E23)</f>
        <v/>
      </c>
      <c r="F15" s="44" t="str">
        <f>IF('CVS Bill of Materials'!F23 = 0,"",'CVS Bill of Materials'!F23)</f>
        <v/>
      </c>
      <c r="G15" s="44" t="str">
        <f>IF('CVS Bill of Materials'!G23 = 0,"",'CVS Bill of Materials'!G23)</f>
        <v/>
      </c>
      <c r="H15" s="44" t="str">
        <f>IF('CVS Bill of Materials'!H23 = 0,"",'CVS Bill of Materials'!H23)</f>
        <v/>
      </c>
      <c r="I15" s="44" t="str">
        <f>IF('CVS Bill of Materials'!I23 = 0,"",'CVS Bill of Materials'!I23)</f>
        <v/>
      </c>
      <c r="J15" s="44" t="str">
        <f>IF('CVS Bill of Materials'!J23 = 0,"",'CVS Bill of Materials'!J23)</f>
        <v/>
      </c>
      <c r="K15" s="44" t="str">
        <f>IF('CVS Bill of Materials'!K23 = 0,"",'CVS Bill of Materials'!K23)</f>
        <v/>
      </c>
      <c r="L15" s="44" t="str">
        <f>IF('CVS Bill of Materials'!L23 = 0,"",'CVS Bill of Materials'!L23)</f>
        <v/>
      </c>
      <c r="M15" s="44" t="str">
        <f>IF('CVS Bill of Materials'!M23 = 0,"",'CVS Bill of Materials'!M23)</f>
        <v/>
      </c>
      <c r="N15" s="44" t="str">
        <f>IF('CVS Bill of Materials'!N23 = 0,"",'CVS Bill of Materials'!N23)</f>
        <v/>
      </c>
      <c r="O15" s="44" t="str">
        <f>IF('CVS Bill of Materials'!O23 = 0,"",'CVS Bill of Materials'!O23)</f>
        <v/>
      </c>
      <c r="P15" s="44" t="str">
        <f>IF('CVS Bill of Materials'!P23 = 0,"",'CVS Bill of Materials'!P23)</f>
        <v/>
      </c>
      <c r="Q15" s="44" t="str">
        <f>IF('CVS Bill of Materials'!Q23 = 0,"",'CVS Bill of Materials'!Q23)</f>
        <v/>
      </c>
      <c r="R15" s="44" t="str">
        <f>IF('CVS Bill of Materials'!R23 = 0,"",'CVS Bill of Materials'!R23)</f>
        <v/>
      </c>
      <c r="S15" s="44" t="str">
        <f>IF('CVS Bill of Materials'!S23 = 0,"",'CVS Bill of Materials'!S23)</f>
        <v/>
      </c>
      <c r="T15" s="44" t="str">
        <f>IF('CVS Bill of Materials'!T23 = 0,"",'CVS Bill of Materials'!T23)</f>
        <v/>
      </c>
      <c r="U15" s="44" t="str">
        <f>IF('CVS Bill of Materials'!U23 = 0,"",'CVS Bill of Materials'!U23)</f>
        <v/>
      </c>
      <c r="V15" s="44" t="str">
        <f>IF('CVS Bill of Materials'!V23 = 0,"",'CVS Bill of Materials'!V23)</f>
        <v/>
      </c>
      <c r="W15" s="44" t="str">
        <f>IF('CVS Bill of Materials'!F53= 0,"",'CVS Bill of Materials'!F53)</f>
        <v/>
      </c>
      <c r="X15" s="44" t="str">
        <f>IF('CVS Bill of Materials'!G53= 0,"",'CVS Bill of Materials'!G53)</f>
        <v/>
      </c>
      <c r="Y15" s="44" t="str">
        <f>IF('CVS Bill of Materials'!H53= 0,"",'CVS Bill of Materials'!H53)</f>
        <v/>
      </c>
      <c r="Z15" s="44" t="str">
        <f>IF('CVS Bill of Materials'!I53= 0,"",'CVS Bill of Materials'!I53)</f>
        <v/>
      </c>
      <c r="AA15" s="44" t="str">
        <f>IF('CVS Bill of Materials'!J53= 0,"",'CVS Bill of Materials'!J53)</f>
        <v/>
      </c>
      <c r="AB15" s="44" t="str">
        <f>IF('CVS Bill of Materials'!K53= 0,"",'CVS Bill of Materials'!K53)</f>
        <v/>
      </c>
      <c r="AC15" s="44" t="str">
        <f>IF('CVS Bill of Materials'!L53= 0,"",'CVS Bill of Materials'!L53)</f>
        <v/>
      </c>
      <c r="AD15" s="44" t="str">
        <f>IF('CVS Bill of Materials'!M53= 0,"",'CVS Bill of Materials'!M53)</f>
        <v/>
      </c>
      <c r="AE15" s="44" t="str">
        <f>IF('CVS Bill of Materials'!N53= 0,"",'CVS Bill of Materials'!N53)</f>
        <v/>
      </c>
      <c r="AF15" s="44" t="str">
        <f>IF('CVS Bill of Materials'!O53= 0,"",'CVS Bill of Materials'!O53)</f>
        <v/>
      </c>
      <c r="AG15" s="44" t="str">
        <f>IF('CVS Bill of Materials'!P53= 0,"",'CVS Bill of Materials'!P53)</f>
        <v/>
      </c>
      <c r="AH15" s="44" t="str">
        <f>IF('CVS Bill of Materials'!Q53= 0,"",'CVS Bill of Materials'!Q53)</f>
        <v/>
      </c>
      <c r="AI15" s="44" t="str">
        <f>IF('CVS Bill of Materials'!R53= 0,"",'CVS Bill of Materials'!R53)</f>
        <v/>
      </c>
      <c r="AJ15" s="44" t="str">
        <f>IF('CVS Bill of Materials'!S53= 0,"",'CVS Bill of Materials'!S53)</f>
        <v/>
      </c>
      <c r="AK15" s="46" t="str">
        <f>IF('CVS Bill of Materials'!V53 = 0,"",'CVS Bill of Materials'!V53)</f>
        <v/>
      </c>
      <c r="AL15" s="46" t="str">
        <f>IFERROR(IF('CVS Bill of Materials'!W53 = 0,"",'CVS Bill of Materials'!W53),"")</f>
        <v/>
      </c>
      <c r="AM15" s="46" t="str">
        <f>IF('CVS Bill of Materials'!X53 = 0,"",'CVS Bill of Materials'!X53)</f>
        <v/>
      </c>
      <c r="AN15" s="46" t="str">
        <f>IF('CVS Bill of Materials'!Y53 = 0,"",'CVS Bill of Materials'!Y53)</f>
        <v/>
      </c>
      <c r="AO15" s="46" t="e">
        <f>IF('CVS Bill of Materials'!#REF! = 0,"",'CVS Bill of Materials'!#REF!)</f>
        <v>#REF!</v>
      </c>
      <c r="AP15" s="44" t="str">
        <f>IF('CVS BOM Product Info'!E23=0,"",'CVS BOM Product Info'!E23)</f>
        <v/>
      </c>
      <c r="AQ15" s="44" t="str">
        <f>IF('CVS BOM Product Info'!F23=0,"",'CVS BOM Product Info'!F23)</f>
        <v/>
      </c>
      <c r="AR15" s="44" t="str">
        <f>IFERROR(IF('CVS BOM Product Info'!G23=0,"",'CVS BOM Product Info'!G23),"")</f>
        <v/>
      </c>
      <c r="AS15" s="44" t="str">
        <f>IF('CVS BOM Product Info'!H23=0,"",'CVS BOM Product Info'!H23)</f>
        <v/>
      </c>
      <c r="AT15" s="44" t="str">
        <f>IF('CVS BOM Product Info'!I23=0,"",'CVS BOM Product Info'!I23)</f>
        <v/>
      </c>
      <c r="AU15" s="44" t="str">
        <f>IFERROR(IF('CVS BOM Product Info'!J23=0,"",'CVS BOM Product Info'!J23),"")</f>
        <v/>
      </c>
      <c r="AV15" s="44" t="str">
        <f>IF('CVS BOM Product Info'!K23=0,"",'CVS BOM Product Info'!K23)</f>
        <v/>
      </c>
      <c r="AW15" s="44" t="str">
        <f>IF('CVS BOM Product Info'!L23=0,"",'CVS BOM Product Info'!L23)</f>
        <v/>
      </c>
      <c r="AX15" s="44" t="str">
        <f>IF('CVS BOM Product Info'!M23=0,"",'CVS BOM Product Info'!M23)</f>
        <v/>
      </c>
      <c r="AY15" s="44" t="str">
        <f>IF('CVS BOM Product Info'!N23=0,"",'CVS BOM Product Info'!N23)</f>
        <v/>
      </c>
      <c r="AZ15" s="44" t="str">
        <f>IFERROR(IF('CVS BOM Product Info'!O23=0,"",'CVS BOM Product Info'!O23),"")</f>
        <v/>
      </c>
      <c r="BA15" s="44" t="str">
        <f>IF('CVS BOM Product Info'!P23=0,"",'CVS BOM Product Info'!P23)</f>
        <v/>
      </c>
      <c r="BB15" s="44" t="str">
        <f>IF('CVS BOM Product Info'!Q23=0,"",'CVS BOM Product Info'!Q23)</f>
        <v/>
      </c>
      <c r="BC15" s="44" t="str">
        <f>IF('CVS BOM Product Info'!R23=0,"",'CVS BOM Product Info'!R23)</f>
        <v/>
      </c>
      <c r="BD15" s="44" t="str">
        <f>IF('CVS BOM Product Info'!E53=0,"",'CVS BOM Product Info'!E53)</f>
        <v/>
      </c>
      <c r="BE15" s="44" t="str">
        <f>IF('CVS BOM Product Info'!F53=0,"",'CVS BOM Product Info'!F53)</f>
        <v/>
      </c>
      <c r="BF15" s="44" t="str">
        <f>IFERROR(IF('CVS BOM Product Info'!G53=0,"",'CVS BOM Product Info'!G53),"")</f>
        <v/>
      </c>
      <c r="BG15" s="44" t="str">
        <f>IF('CVS BOM Product Info'!H53=0,"",'CVS BOM Product Info'!H53)</f>
        <v/>
      </c>
      <c r="BH15" s="44" t="str">
        <f>IF('CVS BOM Product Info'!I53=0,"",'CVS BOM Product Info'!I53)</f>
        <v/>
      </c>
      <c r="BI15" s="44" t="str">
        <f>IFERROR(IF('CVS BOM Product Info'!J53=0,"",'CVS BOM Product Info'!J53),"")</f>
        <v/>
      </c>
      <c r="BJ15" s="44" t="str">
        <f>IF('CVS BOM Product Info'!K53=0,"",'CVS BOM Product Info'!K53)</f>
        <v/>
      </c>
      <c r="BK15" s="44" t="str">
        <f>IF('CVS BOM Product Info'!L53=0,"",'CVS BOM Product Info'!L53)</f>
        <v/>
      </c>
      <c r="BL15" s="44" t="str">
        <f>IF('CVS BOM Product Info'!M53=0,"",'CVS BOM Product Info'!M53)</f>
        <v/>
      </c>
      <c r="BM15" s="44" t="str">
        <f>IF('CVS BOM Product Info'!N53=0,"",'CVS BOM Product Info'!N53)</f>
        <v/>
      </c>
      <c r="BN15" s="44" t="str">
        <f>IFERROR(IF('CVS BOM Product Info'!O53=0,"",'CVS BOM Product Info'!O53),"")</f>
        <v/>
      </c>
      <c r="BO15" s="44" t="str">
        <f>IF('CVS BOM Product Info'!P53=0,"",'CVS BOM Product Info'!P53)</f>
        <v/>
      </c>
      <c r="BP15" s="44" t="str">
        <f>IF('CVS BOM Product Info'!Q53=0,"",'CVS BOM Product Info'!Q53)</f>
        <v/>
      </c>
      <c r="BQ15" s="44" t="str">
        <f>IF('CVS BOM Product Info'!R53=0,"",'CVS BOM Product Info'!R53)</f>
        <v/>
      </c>
      <c r="BR15" s="44" t="str">
        <f>IF('CVS COST CHANGE ANALYSIS'!E25=0,"",'CVS COST CHANGE ANALYSIS'!E25)</f>
        <v/>
      </c>
      <c r="BS15" s="44" t="str">
        <f>IF('CVS COST CHANGE ANALYSIS'!F25=0,"",'CVS COST CHANGE ANALYSIS'!F25)</f>
        <v/>
      </c>
      <c r="BT15" s="44" t="str">
        <f>IF('CVS COST CHANGE ANALYSIS'!G25=0,"",'CVS COST CHANGE ANALYSIS'!G25)</f>
        <v/>
      </c>
      <c r="BU15" s="44" t="str">
        <f>IFERROR(IF('CVS COST CHANGE ANALYSIS'!H25=0,"",'CVS COST CHANGE ANALYSIS'!H25),"")</f>
        <v/>
      </c>
      <c r="BV15" s="44" t="str">
        <f>IFERROR(IF('CVS COST CHANGE ANALYSIS'!I25=0,"",'CVS COST CHANGE ANALYSIS'!I25),"")</f>
        <v/>
      </c>
      <c r="BW15" s="44" t="str">
        <f>IF('CVS COST CHANGE ANALYSIS'!J25=0,"",'CVS COST CHANGE ANALYSIS'!J25)</f>
        <v/>
      </c>
      <c r="BX15" s="44" t="str">
        <f>IF('CVS COST CHANGE ANALYSIS'!K25=0,"",'CVS COST CHANGE ANALYSIS'!K25)</f>
        <v/>
      </c>
      <c r="BY15" s="44" t="str">
        <f>IF('CVS COST CHANGE ANALYSIS'!L25=0,"",'CVS COST CHANGE ANALYSIS'!L25)</f>
        <v/>
      </c>
      <c r="BZ15" s="44" t="str">
        <f>IF('CVS COST CHANGE ANALYSIS'!M25=0,"",'CVS COST CHANGE ANALYSIS'!M25)</f>
        <v/>
      </c>
      <c r="CA15" s="44" t="str">
        <f>IFERROR(IF('CVS COST CHANGE ANALYSIS'!N25=0,"",'CVS COST CHANGE ANALYSIS'!N25),"")</f>
        <v/>
      </c>
      <c r="CB15" s="44" t="str">
        <f>IF('CVS COST CHANGE ANALYSIS'!O25=0,"",'CVS COST CHANGE ANALYSIS'!O25)</f>
        <v/>
      </c>
      <c r="CC15" s="44" t="str">
        <f>IF('CVS COST CHANGE ANALYSIS'!P25=0,"",'CVS COST CHANGE ANALYSIS'!P25)</f>
        <v/>
      </c>
      <c r="CD15" s="44" t="str">
        <f>IF('CVS COST CHANGE ANALYSIS'!Q25=0,"",'CVS COST CHANGE ANALYSIS'!Q25)</f>
        <v/>
      </c>
      <c r="CE15" s="44" t="str">
        <f>IF('CVS COST CHANGE ANALYSIS'!R25=0,"",'CVS COST CHANGE ANALYSIS'!R25)</f>
        <v/>
      </c>
      <c r="CF15" s="44" t="str">
        <f>IF('CVS COST CHANGE ANALYSIS'!U25=0,"",'CVS COST CHANGE ANALYSIS'!U25)</f>
        <v/>
      </c>
      <c r="CG15" s="44" t="str">
        <f>IF('CVS COST CHANGE ANALYSIS'!E55=0,"",'CVS COST CHANGE ANALYSIS'!E55)</f>
        <v/>
      </c>
      <c r="CH15" s="44" t="str">
        <f>IF('CVS COST CHANGE ANALYSIS'!F55=0,"",'CVS COST CHANGE ANALYSIS'!F55)</f>
        <v/>
      </c>
      <c r="CI15" s="44" t="str">
        <f>IF('CVS COST CHANGE ANALYSIS'!G55=0,"",'CVS COST CHANGE ANALYSIS'!G55)</f>
        <v/>
      </c>
      <c r="CJ15" s="44" t="str">
        <f>IF('CVS COST CHANGE ANALYSIS'!H55=0,"",'CVS COST CHANGE ANALYSIS'!H55)</f>
        <v/>
      </c>
      <c r="CK15" s="44" t="str">
        <f>IF('CVS COST CHANGE ANALYSIS'!I55=0,"",'CVS COST CHANGE ANALYSIS'!I55)</f>
        <v/>
      </c>
      <c r="CL15" s="44" t="str">
        <f>IF('CVS COST CHANGE ANALYSIS'!J55=0,"",'CVS COST CHANGE ANALYSIS'!J55)</f>
        <v/>
      </c>
      <c r="CM15" s="44" t="str">
        <f>IF('CVS COST CHANGE ANALYSIS'!K55=0,"",'CVS COST CHANGE ANALYSIS'!K55)</f>
        <v/>
      </c>
      <c r="CN15" s="44" t="str">
        <f>IF('CVS COST CHANGE ANALYSIS'!L55=0,"",'CVS COST CHANGE ANALYSIS'!L55)</f>
        <v/>
      </c>
      <c r="CO15" s="44" t="str">
        <f>IF('CVS COST CHANGE ANALYSIS'!M55=0,"",'CVS COST CHANGE ANALYSIS'!M55)</f>
        <v/>
      </c>
      <c r="CP15" s="44" t="str">
        <f>IF('CVS COST CHANGE ANALYSIS'!N55=0,"",'CVS COST CHANGE ANALYSIS'!N55)</f>
        <v/>
      </c>
      <c r="CQ15" s="44" t="str">
        <f>IF('CVS COST CHANGE ANALYSIS'!O55=0,"",'CVS COST CHANGE ANALYSIS'!O55)</f>
        <v/>
      </c>
      <c r="CR15" s="44" t="str">
        <f>IF('CVS COST CHANGE ANALYSIS'!P55=0,"",'CVS COST CHANGE ANALYSIS'!P55)</f>
        <v/>
      </c>
      <c r="CS15" s="44" t="str">
        <f>IF('CVS COST CHANGE ANALYSIS'!Q55=0,"",'CVS COST CHANGE ANALYSIS'!Q55)</f>
        <v/>
      </c>
      <c r="CT15" s="44" t="str">
        <f>IF('CVS COST CHANGE ANALYSIS'!R55=0,"",'CVS COST CHANGE ANALYSIS'!R55)</f>
        <v/>
      </c>
      <c r="CU15" s="44" t="str">
        <f>IF('CVS COST CHANGE ANALYSIS'!U55=0,"",'CVS COST CHANGE ANALYSIS'!U55)</f>
        <v/>
      </c>
    </row>
    <row r="16" spans="1:99" x14ac:dyDescent="0.35">
      <c r="A16" s="44" t="e">
        <f>IF('CVS Bill of Materials'!#REF! = 0,"",'CVS Bill of Materials'!#REF!)</f>
        <v>#REF!</v>
      </c>
      <c r="B16" s="44" t="str">
        <f>IF('CVS Bill of Materials'!B24 = 0,"",'CVS Bill of Materials'!B24)</f>
        <v/>
      </c>
      <c r="C16" s="44" t="str">
        <f>IF('CVS Bill of Materials'!C24 = 0,"",'CVS Bill of Materials'!C24)</f>
        <v/>
      </c>
      <c r="D16" s="44" t="str">
        <f>IF('CVS Bill of Materials'!D24 = 0,"",'CVS Bill of Materials'!D24)</f>
        <v/>
      </c>
      <c r="E16" s="44" t="str">
        <f>IF('CVS Bill of Materials'!E24 = 0,"",'CVS Bill of Materials'!E24)</f>
        <v/>
      </c>
      <c r="F16" s="44" t="str">
        <f>IF('CVS Bill of Materials'!F24 = 0,"",'CVS Bill of Materials'!F24)</f>
        <v/>
      </c>
      <c r="G16" s="44" t="str">
        <f>IF('CVS Bill of Materials'!G24 = 0,"",'CVS Bill of Materials'!G24)</f>
        <v/>
      </c>
      <c r="H16" s="44" t="str">
        <f>IF('CVS Bill of Materials'!H24 = 0,"",'CVS Bill of Materials'!H24)</f>
        <v/>
      </c>
      <c r="I16" s="44" t="str">
        <f>IF('CVS Bill of Materials'!I24 = 0,"",'CVS Bill of Materials'!I24)</f>
        <v/>
      </c>
      <c r="J16" s="44" t="str">
        <f>IF('CVS Bill of Materials'!J24 = 0,"",'CVS Bill of Materials'!J24)</f>
        <v/>
      </c>
      <c r="K16" s="44" t="str">
        <f>IF('CVS Bill of Materials'!K24 = 0,"",'CVS Bill of Materials'!K24)</f>
        <v/>
      </c>
      <c r="L16" s="44" t="str">
        <f>IF('CVS Bill of Materials'!L24 = 0,"",'CVS Bill of Materials'!L24)</f>
        <v/>
      </c>
      <c r="M16" s="44" t="str">
        <f>IF('CVS Bill of Materials'!M24 = 0,"",'CVS Bill of Materials'!M24)</f>
        <v/>
      </c>
      <c r="N16" s="44" t="str">
        <f>IF('CVS Bill of Materials'!N24 = 0,"",'CVS Bill of Materials'!N24)</f>
        <v/>
      </c>
      <c r="O16" s="44" t="str">
        <f>IF('CVS Bill of Materials'!O24 = 0,"",'CVS Bill of Materials'!O24)</f>
        <v/>
      </c>
      <c r="P16" s="44" t="str">
        <f>IF('CVS Bill of Materials'!P24 = 0,"",'CVS Bill of Materials'!P24)</f>
        <v/>
      </c>
      <c r="Q16" s="44" t="str">
        <f>IF('CVS Bill of Materials'!Q24 = 0,"",'CVS Bill of Materials'!Q24)</f>
        <v/>
      </c>
      <c r="R16" s="44" t="str">
        <f>IF('CVS Bill of Materials'!R24 = 0,"",'CVS Bill of Materials'!R24)</f>
        <v/>
      </c>
      <c r="S16" s="44" t="str">
        <f>IF('CVS Bill of Materials'!S24 = 0,"",'CVS Bill of Materials'!S24)</f>
        <v/>
      </c>
      <c r="T16" s="44" t="str">
        <f>IF('CVS Bill of Materials'!T24 = 0,"",'CVS Bill of Materials'!T24)</f>
        <v/>
      </c>
      <c r="U16" s="44" t="str">
        <f>IF('CVS Bill of Materials'!U24 = 0,"",'CVS Bill of Materials'!U24)</f>
        <v/>
      </c>
      <c r="V16" s="44" t="str">
        <f>IF('CVS Bill of Materials'!V24 = 0,"",'CVS Bill of Materials'!V24)</f>
        <v/>
      </c>
      <c r="W16" s="44" t="str">
        <f>IF('CVS Bill of Materials'!F54= 0,"",'CVS Bill of Materials'!F54)</f>
        <v/>
      </c>
      <c r="X16" s="44" t="str">
        <f>IF('CVS Bill of Materials'!G54= 0,"",'CVS Bill of Materials'!G54)</f>
        <v/>
      </c>
      <c r="Y16" s="44" t="str">
        <f>IF('CVS Bill of Materials'!H54= 0,"",'CVS Bill of Materials'!H54)</f>
        <v/>
      </c>
      <c r="Z16" s="44" t="str">
        <f>IF('CVS Bill of Materials'!I54= 0,"",'CVS Bill of Materials'!I54)</f>
        <v/>
      </c>
      <c r="AA16" s="44" t="str">
        <f>IF('CVS Bill of Materials'!J54= 0,"",'CVS Bill of Materials'!J54)</f>
        <v/>
      </c>
      <c r="AB16" s="44" t="str">
        <f>IF('CVS Bill of Materials'!K54= 0,"",'CVS Bill of Materials'!K54)</f>
        <v/>
      </c>
      <c r="AC16" s="44" t="str">
        <f>IF('CVS Bill of Materials'!L54= 0,"",'CVS Bill of Materials'!L54)</f>
        <v/>
      </c>
      <c r="AD16" s="44" t="str">
        <f>IF('CVS Bill of Materials'!M54= 0,"",'CVS Bill of Materials'!M54)</f>
        <v/>
      </c>
      <c r="AE16" s="44" t="str">
        <f>IF('CVS Bill of Materials'!N54= 0,"",'CVS Bill of Materials'!N54)</f>
        <v/>
      </c>
      <c r="AF16" s="44" t="str">
        <f>IF('CVS Bill of Materials'!O54= 0,"",'CVS Bill of Materials'!O54)</f>
        <v/>
      </c>
      <c r="AG16" s="44" t="str">
        <f>IF('CVS Bill of Materials'!P54= 0,"",'CVS Bill of Materials'!P54)</f>
        <v/>
      </c>
      <c r="AH16" s="44" t="str">
        <f>IF('CVS Bill of Materials'!Q54= 0,"",'CVS Bill of Materials'!Q54)</f>
        <v/>
      </c>
      <c r="AI16" s="44" t="str">
        <f>IF('CVS Bill of Materials'!R54= 0,"",'CVS Bill of Materials'!R54)</f>
        <v/>
      </c>
      <c r="AJ16" s="44" t="str">
        <f>IF('CVS Bill of Materials'!S54= 0,"",'CVS Bill of Materials'!S54)</f>
        <v/>
      </c>
      <c r="AK16" s="46" t="str">
        <f>IF('CVS Bill of Materials'!V54 = 0,"",'CVS Bill of Materials'!V54)</f>
        <v/>
      </c>
      <c r="AL16" s="46" t="str">
        <f>IFERROR(IF('CVS Bill of Materials'!W54 = 0,"",'CVS Bill of Materials'!W54),"")</f>
        <v/>
      </c>
      <c r="AM16" s="46" t="str">
        <f>IF('CVS Bill of Materials'!X54 = 0,"",'CVS Bill of Materials'!X54)</f>
        <v/>
      </c>
      <c r="AN16" s="46" t="str">
        <f>IF('CVS Bill of Materials'!Y54 = 0,"",'CVS Bill of Materials'!Y54)</f>
        <v/>
      </c>
      <c r="AO16" s="46" t="e">
        <f>IF('CVS Bill of Materials'!#REF! = 0,"",'CVS Bill of Materials'!#REF!)</f>
        <v>#REF!</v>
      </c>
      <c r="AP16" s="44" t="str">
        <f>IF('CVS BOM Product Info'!E24=0,"",'CVS BOM Product Info'!E24)</f>
        <v/>
      </c>
      <c r="AQ16" s="44" t="str">
        <f>IF('CVS BOM Product Info'!F24=0,"",'CVS BOM Product Info'!F24)</f>
        <v/>
      </c>
      <c r="AR16" s="44" t="str">
        <f>IFERROR(IF('CVS BOM Product Info'!G24=0,"",'CVS BOM Product Info'!G24),"")</f>
        <v/>
      </c>
      <c r="AS16" s="44" t="str">
        <f>IF('CVS BOM Product Info'!H24=0,"",'CVS BOM Product Info'!H24)</f>
        <v/>
      </c>
      <c r="AT16" s="44" t="str">
        <f>IF('CVS BOM Product Info'!I24=0,"",'CVS BOM Product Info'!I24)</f>
        <v/>
      </c>
      <c r="AU16" s="44" t="str">
        <f>IFERROR(IF('CVS BOM Product Info'!J24=0,"",'CVS BOM Product Info'!J24),"")</f>
        <v/>
      </c>
      <c r="AV16" s="44" t="str">
        <f>IF('CVS BOM Product Info'!K24=0,"",'CVS BOM Product Info'!K24)</f>
        <v/>
      </c>
      <c r="AW16" s="44" t="str">
        <f>IF('CVS BOM Product Info'!L24=0,"",'CVS BOM Product Info'!L24)</f>
        <v/>
      </c>
      <c r="AX16" s="44" t="str">
        <f>IF('CVS BOM Product Info'!M24=0,"",'CVS BOM Product Info'!M24)</f>
        <v/>
      </c>
      <c r="AY16" s="44" t="str">
        <f>IF('CVS BOM Product Info'!N24=0,"",'CVS BOM Product Info'!N24)</f>
        <v/>
      </c>
      <c r="AZ16" s="44" t="str">
        <f>IFERROR(IF('CVS BOM Product Info'!O24=0,"",'CVS BOM Product Info'!O24),"")</f>
        <v/>
      </c>
      <c r="BA16" s="44" t="str">
        <f>IF('CVS BOM Product Info'!P24=0,"",'CVS BOM Product Info'!P24)</f>
        <v/>
      </c>
      <c r="BB16" s="44" t="str">
        <f>IF('CVS BOM Product Info'!Q24=0,"",'CVS BOM Product Info'!Q24)</f>
        <v/>
      </c>
      <c r="BC16" s="44" t="str">
        <f>IF('CVS BOM Product Info'!R24=0,"",'CVS BOM Product Info'!R24)</f>
        <v/>
      </c>
      <c r="BD16" s="44" t="str">
        <f>IF('CVS BOM Product Info'!E54=0,"",'CVS BOM Product Info'!E54)</f>
        <v/>
      </c>
      <c r="BE16" s="44" t="str">
        <f>IF('CVS BOM Product Info'!F54=0,"",'CVS BOM Product Info'!F54)</f>
        <v/>
      </c>
      <c r="BF16" s="44" t="str">
        <f>IFERROR(IF('CVS BOM Product Info'!G54=0,"",'CVS BOM Product Info'!G54),"")</f>
        <v/>
      </c>
      <c r="BG16" s="44" t="str">
        <f>IF('CVS BOM Product Info'!H54=0,"",'CVS BOM Product Info'!H54)</f>
        <v/>
      </c>
      <c r="BH16" s="44" t="str">
        <f>IF('CVS BOM Product Info'!I54=0,"",'CVS BOM Product Info'!I54)</f>
        <v/>
      </c>
      <c r="BI16" s="44" t="str">
        <f>IFERROR(IF('CVS BOM Product Info'!J54=0,"",'CVS BOM Product Info'!J54),"")</f>
        <v/>
      </c>
      <c r="BJ16" s="44" t="str">
        <f>IF('CVS BOM Product Info'!K54=0,"",'CVS BOM Product Info'!K54)</f>
        <v/>
      </c>
      <c r="BK16" s="44" t="str">
        <f>IF('CVS BOM Product Info'!L54=0,"",'CVS BOM Product Info'!L54)</f>
        <v/>
      </c>
      <c r="BL16" s="44" t="str">
        <f>IF('CVS BOM Product Info'!M54=0,"",'CVS BOM Product Info'!M54)</f>
        <v/>
      </c>
      <c r="BM16" s="44" t="str">
        <f>IF('CVS BOM Product Info'!N54=0,"",'CVS BOM Product Info'!N54)</f>
        <v/>
      </c>
      <c r="BN16" s="44" t="str">
        <f>IFERROR(IF('CVS BOM Product Info'!O54=0,"",'CVS BOM Product Info'!O54),"")</f>
        <v/>
      </c>
      <c r="BO16" s="44" t="str">
        <f>IF('CVS BOM Product Info'!P54=0,"",'CVS BOM Product Info'!P54)</f>
        <v/>
      </c>
      <c r="BP16" s="44" t="str">
        <f>IF('CVS BOM Product Info'!Q54=0,"",'CVS BOM Product Info'!Q54)</f>
        <v/>
      </c>
      <c r="BQ16" s="44" t="str">
        <f>IF('CVS BOM Product Info'!R54=0,"",'CVS BOM Product Info'!R54)</f>
        <v/>
      </c>
      <c r="BR16" s="44" t="str">
        <f>IF('CVS COST CHANGE ANALYSIS'!E26=0,"",'CVS COST CHANGE ANALYSIS'!E26)</f>
        <v/>
      </c>
      <c r="BS16" s="44" t="str">
        <f>IF('CVS COST CHANGE ANALYSIS'!F26=0,"",'CVS COST CHANGE ANALYSIS'!F26)</f>
        <v/>
      </c>
      <c r="BT16" s="44" t="str">
        <f>IF('CVS COST CHANGE ANALYSIS'!G26=0,"",'CVS COST CHANGE ANALYSIS'!G26)</f>
        <v/>
      </c>
      <c r="BU16" s="44" t="str">
        <f>IFERROR(IF('CVS COST CHANGE ANALYSIS'!H26=0,"",'CVS COST CHANGE ANALYSIS'!H26),"")</f>
        <v/>
      </c>
      <c r="BV16" s="44" t="str">
        <f>IFERROR(IF('CVS COST CHANGE ANALYSIS'!I26=0,"",'CVS COST CHANGE ANALYSIS'!I26),"")</f>
        <v/>
      </c>
      <c r="BW16" s="44" t="str">
        <f>IF('CVS COST CHANGE ANALYSIS'!J26=0,"",'CVS COST CHANGE ANALYSIS'!J26)</f>
        <v/>
      </c>
      <c r="BX16" s="44" t="str">
        <f>IF('CVS COST CHANGE ANALYSIS'!K26=0,"",'CVS COST CHANGE ANALYSIS'!K26)</f>
        <v/>
      </c>
      <c r="BY16" s="44" t="str">
        <f>IF('CVS COST CHANGE ANALYSIS'!L26=0,"",'CVS COST CHANGE ANALYSIS'!L26)</f>
        <v/>
      </c>
      <c r="BZ16" s="44" t="str">
        <f>IF('CVS COST CHANGE ANALYSIS'!M26=0,"",'CVS COST CHANGE ANALYSIS'!M26)</f>
        <v/>
      </c>
      <c r="CA16" s="44" t="str">
        <f>IFERROR(IF('CVS COST CHANGE ANALYSIS'!N26=0,"",'CVS COST CHANGE ANALYSIS'!N26),"")</f>
        <v/>
      </c>
      <c r="CB16" s="44" t="str">
        <f>IF('CVS COST CHANGE ANALYSIS'!O26=0,"",'CVS COST CHANGE ANALYSIS'!O26)</f>
        <v/>
      </c>
      <c r="CC16" s="44" t="str">
        <f>IF('CVS COST CHANGE ANALYSIS'!P26=0,"",'CVS COST CHANGE ANALYSIS'!P26)</f>
        <v/>
      </c>
      <c r="CD16" s="44" t="str">
        <f>IF('CVS COST CHANGE ANALYSIS'!Q26=0,"",'CVS COST CHANGE ANALYSIS'!Q26)</f>
        <v/>
      </c>
      <c r="CE16" s="44" t="str">
        <f>IF('CVS COST CHANGE ANALYSIS'!R26=0,"",'CVS COST CHANGE ANALYSIS'!R26)</f>
        <v/>
      </c>
      <c r="CF16" s="44" t="str">
        <f>IF('CVS COST CHANGE ANALYSIS'!U26=0,"",'CVS COST CHANGE ANALYSIS'!U26)</f>
        <v/>
      </c>
      <c r="CG16" s="44" t="str">
        <f>IF('CVS COST CHANGE ANALYSIS'!E56=0,"",'CVS COST CHANGE ANALYSIS'!E56)</f>
        <v/>
      </c>
      <c r="CH16" s="44" t="str">
        <f>IF('CVS COST CHANGE ANALYSIS'!F56=0,"",'CVS COST CHANGE ANALYSIS'!F56)</f>
        <v/>
      </c>
      <c r="CI16" s="44" t="str">
        <f>IF('CVS COST CHANGE ANALYSIS'!G56=0,"",'CVS COST CHANGE ANALYSIS'!G56)</f>
        <v/>
      </c>
      <c r="CJ16" s="44" t="str">
        <f>IF('CVS COST CHANGE ANALYSIS'!H56=0,"",'CVS COST CHANGE ANALYSIS'!H56)</f>
        <v/>
      </c>
      <c r="CK16" s="44" t="str">
        <f>IF('CVS COST CHANGE ANALYSIS'!I56=0,"",'CVS COST CHANGE ANALYSIS'!I56)</f>
        <v/>
      </c>
      <c r="CL16" s="44" t="str">
        <f>IF('CVS COST CHANGE ANALYSIS'!J56=0,"",'CVS COST CHANGE ANALYSIS'!J56)</f>
        <v/>
      </c>
      <c r="CM16" s="44" t="str">
        <f>IF('CVS COST CHANGE ANALYSIS'!K56=0,"",'CVS COST CHANGE ANALYSIS'!K56)</f>
        <v/>
      </c>
      <c r="CN16" s="44" t="str">
        <f>IF('CVS COST CHANGE ANALYSIS'!L56=0,"",'CVS COST CHANGE ANALYSIS'!L56)</f>
        <v/>
      </c>
      <c r="CO16" s="44" t="str">
        <f>IF('CVS COST CHANGE ANALYSIS'!M56=0,"",'CVS COST CHANGE ANALYSIS'!M56)</f>
        <v/>
      </c>
      <c r="CP16" s="44" t="str">
        <f>IF('CVS COST CHANGE ANALYSIS'!N56=0,"",'CVS COST CHANGE ANALYSIS'!N56)</f>
        <v/>
      </c>
      <c r="CQ16" s="44" t="str">
        <f>IF('CVS COST CHANGE ANALYSIS'!O56=0,"",'CVS COST CHANGE ANALYSIS'!O56)</f>
        <v/>
      </c>
      <c r="CR16" s="44" t="str">
        <f>IF('CVS COST CHANGE ANALYSIS'!P56=0,"",'CVS COST CHANGE ANALYSIS'!P56)</f>
        <v/>
      </c>
      <c r="CS16" s="44" t="str">
        <f>IF('CVS COST CHANGE ANALYSIS'!Q56=0,"",'CVS COST CHANGE ANALYSIS'!Q56)</f>
        <v/>
      </c>
      <c r="CT16" s="44" t="str">
        <f>IF('CVS COST CHANGE ANALYSIS'!R56=0,"",'CVS COST CHANGE ANALYSIS'!R56)</f>
        <v/>
      </c>
      <c r="CU16" s="44" t="str">
        <f>IF('CVS COST CHANGE ANALYSIS'!U56=0,"",'CVS COST CHANGE ANALYSIS'!U56)</f>
        <v/>
      </c>
    </row>
    <row r="17" spans="1:99" x14ac:dyDescent="0.35">
      <c r="A17" s="44" t="e">
        <f>IF('CVS Bill of Materials'!#REF! = 0,"",'CVS Bill of Materials'!#REF!)</f>
        <v>#REF!</v>
      </c>
      <c r="B17" s="44" t="str">
        <f>IF('CVS Bill of Materials'!B25 = 0,"",'CVS Bill of Materials'!B25)</f>
        <v/>
      </c>
      <c r="C17" s="44" t="str">
        <f>IF('CVS Bill of Materials'!C25 = 0,"",'CVS Bill of Materials'!C25)</f>
        <v/>
      </c>
      <c r="D17" s="44" t="str">
        <f>IF('CVS Bill of Materials'!D25 = 0,"",'CVS Bill of Materials'!D25)</f>
        <v/>
      </c>
      <c r="E17" s="44" t="str">
        <f>IF('CVS Bill of Materials'!E25 = 0,"",'CVS Bill of Materials'!E25)</f>
        <v/>
      </c>
      <c r="F17" s="44" t="str">
        <f>IF('CVS Bill of Materials'!F25 = 0,"",'CVS Bill of Materials'!F25)</f>
        <v/>
      </c>
      <c r="G17" s="44" t="str">
        <f>IF('CVS Bill of Materials'!G25 = 0,"",'CVS Bill of Materials'!G25)</f>
        <v/>
      </c>
      <c r="H17" s="44" t="str">
        <f>IF('CVS Bill of Materials'!H25 = 0,"",'CVS Bill of Materials'!H25)</f>
        <v/>
      </c>
      <c r="I17" s="44" t="str">
        <f>IF('CVS Bill of Materials'!I25 = 0,"",'CVS Bill of Materials'!I25)</f>
        <v/>
      </c>
      <c r="J17" s="44" t="str">
        <f>IF('CVS Bill of Materials'!J25 = 0,"",'CVS Bill of Materials'!J25)</f>
        <v/>
      </c>
      <c r="K17" s="44" t="str">
        <f>IF('CVS Bill of Materials'!K25 = 0,"",'CVS Bill of Materials'!K25)</f>
        <v/>
      </c>
      <c r="L17" s="44" t="str">
        <f>IF('CVS Bill of Materials'!L25 = 0,"",'CVS Bill of Materials'!L25)</f>
        <v/>
      </c>
      <c r="M17" s="44" t="str">
        <f>IF('CVS Bill of Materials'!M25 = 0,"",'CVS Bill of Materials'!M25)</f>
        <v/>
      </c>
      <c r="N17" s="44" t="str">
        <f>IF('CVS Bill of Materials'!N25 = 0,"",'CVS Bill of Materials'!N25)</f>
        <v/>
      </c>
      <c r="O17" s="44" t="str">
        <f>IF('CVS Bill of Materials'!O25 = 0,"",'CVS Bill of Materials'!O25)</f>
        <v/>
      </c>
      <c r="P17" s="44" t="str">
        <f>IF('CVS Bill of Materials'!P25 = 0,"",'CVS Bill of Materials'!P25)</f>
        <v/>
      </c>
      <c r="Q17" s="44" t="str">
        <f>IF('CVS Bill of Materials'!Q25 = 0,"",'CVS Bill of Materials'!Q25)</f>
        <v/>
      </c>
      <c r="R17" s="44" t="str">
        <f>IF('CVS Bill of Materials'!R25 = 0,"",'CVS Bill of Materials'!R25)</f>
        <v/>
      </c>
      <c r="S17" s="44" t="str">
        <f>IF('CVS Bill of Materials'!S25 = 0,"",'CVS Bill of Materials'!S25)</f>
        <v/>
      </c>
      <c r="T17" s="44" t="str">
        <f>IF('CVS Bill of Materials'!T25 = 0,"",'CVS Bill of Materials'!T25)</f>
        <v/>
      </c>
      <c r="U17" s="44" t="str">
        <f>IF('CVS Bill of Materials'!U25 = 0,"",'CVS Bill of Materials'!U25)</f>
        <v/>
      </c>
      <c r="V17" s="44" t="str">
        <f>IF('CVS Bill of Materials'!V25 = 0,"",'CVS Bill of Materials'!V25)</f>
        <v/>
      </c>
      <c r="W17" s="44" t="str">
        <f>IF('CVS Bill of Materials'!F55= 0,"",'CVS Bill of Materials'!F55)</f>
        <v/>
      </c>
      <c r="X17" s="44" t="str">
        <f>IF('CVS Bill of Materials'!G55= 0,"",'CVS Bill of Materials'!G55)</f>
        <v/>
      </c>
      <c r="Y17" s="44" t="str">
        <f>IF('CVS Bill of Materials'!H55= 0,"",'CVS Bill of Materials'!H55)</f>
        <v/>
      </c>
      <c r="Z17" s="44" t="str">
        <f>IF('CVS Bill of Materials'!I55= 0,"",'CVS Bill of Materials'!I55)</f>
        <v/>
      </c>
      <c r="AA17" s="44" t="str">
        <f>IF('CVS Bill of Materials'!J55= 0,"",'CVS Bill of Materials'!J55)</f>
        <v/>
      </c>
      <c r="AB17" s="44" t="str">
        <f>IF('CVS Bill of Materials'!K55= 0,"",'CVS Bill of Materials'!K55)</f>
        <v/>
      </c>
      <c r="AC17" s="44" t="str">
        <f>IF('CVS Bill of Materials'!L55= 0,"",'CVS Bill of Materials'!L55)</f>
        <v/>
      </c>
      <c r="AD17" s="44" t="str">
        <f>IF('CVS Bill of Materials'!M55= 0,"",'CVS Bill of Materials'!M55)</f>
        <v/>
      </c>
      <c r="AE17" s="44" t="str">
        <f>IF('CVS Bill of Materials'!N55= 0,"",'CVS Bill of Materials'!N55)</f>
        <v/>
      </c>
      <c r="AF17" s="44" t="str">
        <f>IF('CVS Bill of Materials'!O55= 0,"",'CVS Bill of Materials'!O55)</f>
        <v/>
      </c>
      <c r="AG17" s="44" t="str">
        <f>IF('CVS Bill of Materials'!P55= 0,"",'CVS Bill of Materials'!P55)</f>
        <v/>
      </c>
      <c r="AH17" s="44" t="str">
        <f>IF('CVS Bill of Materials'!Q55= 0,"",'CVS Bill of Materials'!Q55)</f>
        <v/>
      </c>
      <c r="AI17" s="44" t="str">
        <f>IF('CVS Bill of Materials'!R55= 0,"",'CVS Bill of Materials'!R55)</f>
        <v/>
      </c>
      <c r="AJ17" s="44" t="str">
        <f>IF('CVS Bill of Materials'!S55= 0,"",'CVS Bill of Materials'!S55)</f>
        <v/>
      </c>
      <c r="AK17" s="46" t="str">
        <f>IF('CVS Bill of Materials'!V55 = 0,"",'CVS Bill of Materials'!V55)</f>
        <v/>
      </c>
      <c r="AL17" s="46" t="str">
        <f>IFERROR(IF('CVS Bill of Materials'!W55 = 0,"",'CVS Bill of Materials'!W55),"")</f>
        <v/>
      </c>
      <c r="AM17" s="46" t="str">
        <f>IF('CVS Bill of Materials'!X55 = 0,"",'CVS Bill of Materials'!X55)</f>
        <v/>
      </c>
      <c r="AN17" s="46" t="str">
        <f>IF('CVS Bill of Materials'!Y55 = 0,"",'CVS Bill of Materials'!Y55)</f>
        <v/>
      </c>
      <c r="AO17" s="46" t="e">
        <f>IF('CVS Bill of Materials'!#REF! = 0,"",'CVS Bill of Materials'!#REF!)</f>
        <v>#REF!</v>
      </c>
      <c r="AP17" s="44" t="str">
        <f>IF('CVS BOM Product Info'!E25=0,"",'CVS BOM Product Info'!E25)</f>
        <v/>
      </c>
      <c r="AQ17" s="44" t="str">
        <f>IF('CVS BOM Product Info'!F25=0,"",'CVS BOM Product Info'!F25)</f>
        <v/>
      </c>
      <c r="AR17" s="44" t="str">
        <f>IFERROR(IF('CVS BOM Product Info'!G25=0,"",'CVS BOM Product Info'!G25),"")</f>
        <v/>
      </c>
      <c r="AS17" s="44" t="str">
        <f>IF('CVS BOM Product Info'!H25=0,"",'CVS BOM Product Info'!H25)</f>
        <v/>
      </c>
      <c r="AT17" s="44" t="str">
        <f>IF('CVS BOM Product Info'!I25=0,"",'CVS BOM Product Info'!I25)</f>
        <v/>
      </c>
      <c r="AU17" s="44" t="str">
        <f>IFERROR(IF('CVS BOM Product Info'!J25=0,"",'CVS BOM Product Info'!J25),"")</f>
        <v/>
      </c>
      <c r="AV17" s="44" t="str">
        <f>IF('CVS BOM Product Info'!K25=0,"",'CVS BOM Product Info'!K25)</f>
        <v/>
      </c>
      <c r="AW17" s="44" t="str">
        <f>IF('CVS BOM Product Info'!L25=0,"",'CVS BOM Product Info'!L25)</f>
        <v/>
      </c>
      <c r="AX17" s="44" t="str">
        <f>IF('CVS BOM Product Info'!M25=0,"",'CVS BOM Product Info'!M25)</f>
        <v/>
      </c>
      <c r="AY17" s="44" t="str">
        <f>IF('CVS BOM Product Info'!N25=0,"",'CVS BOM Product Info'!N25)</f>
        <v/>
      </c>
      <c r="AZ17" s="44" t="str">
        <f>IFERROR(IF('CVS BOM Product Info'!O25=0,"",'CVS BOM Product Info'!O25),"")</f>
        <v/>
      </c>
      <c r="BA17" s="44" t="str">
        <f>IF('CVS BOM Product Info'!P25=0,"",'CVS BOM Product Info'!P25)</f>
        <v/>
      </c>
      <c r="BB17" s="44" t="str">
        <f>IF('CVS BOM Product Info'!Q25=0,"",'CVS BOM Product Info'!Q25)</f>
        <v/>
      </c>
      <c r="BC17" s="44" t="str">
        <f>IF('CVS BOM Product Info'!R25=0,"",'CVS BOM Product Info'!R25)</f>
        <v/>
      </c>
      <c r="BD17" s="44" t="str">
        <f>IF('CVS BOM Product Info'!E55=0,"",'CVS BOM Product Info'!E55)</f>
        <v/>
      </c>
      <c r="BE17" s="44" t="str">
        <f>IF('CVS BOM Product Info'!F55=0,"",'CVS BOM Product Info'!F55)</f>
        <v/>
      </c>
      <c r="BF17" s="44" t="str">
        <f>IFERROR(IF('CVS BOM Product Info'!G55=0,"",'CVS BOM Product Info'!G55),"")</f>
        <v/>
      </c>
      <c r="BG17" s="44" t="str">
        <f>IF('CVS BOM Product Info'!H55=0,"",'CVS BOM Product Info'!H55)</f>
        <v/>
      </c>
      <c r="BH17" s="44" t="str">
        <f>IF('CVS BOM Product Info'!I55=0,"",'CVS BOM Product Info'!I55)</f>
        <v/>
      </c>
      <c r="BI17" s="44" t="str">
        <f>IFERROR(IF('CVS BOM Product Info'!J55=0,"",'CVS BOM Product Info'!J55),"")</f>
        <v/>
      </c>
      <c r="BJ17" s="44" t="str">
        <f>IF('CVS BOM Product Info'!K55=0,"",'CVS BOM Product Info'!K55)</f>
        <v/>
      </c>
      <c r="BK17" s="44" t="str">
        <f>IF('CVS BOM Product Info'!L55=0,"",'CVS BOM Product Info'!L55)</f>
        <v/>
      </c>
      <c r="BL17" s="44" t="str">
        <f>IF('CVS BOM Product Info'!M55=0,"",'CVS BOM Product Info'!M55)</f>
        <v/>
      </c>
      <c r="BM17" s="44" t="str">
        <f>IF('CVS BOM Product Info'!N55=0,"",'CVS BOM Product Info'!N55)</f>
        <v/>
      </c>
      <c r="BN17" s="44" t="str">
        <f>IFERROR(IF('CVS BOM Product Info'!O55=0,"",'CVS BOM Product Info'!O55),"")</f>
        <v/>
      </c>
      <c r="BO17" s="44" t="str">
        <f>IF('CVS BOM Product Info'!P55=0,"",'CVS BOM Product Info'!P55)</f>
        <v/>
      </c>
      <c r="BP17" s="44" t="str">
        <f>IF('CVS BOM Product Info'!Q55=0,"",'CVS BOM Product Info'!Q55)</f>
        <v/>
      </c>
      <c r="BQ17" s="44" t="str">
        <f>IF('CVS BOM Product Info'!R55=0,"",'CVS BOM Product Info'!R55)</f>
        <v/>
      </c>
      <c r="BR17" s="44" t="str">
        <f>IF('CVS COST CHANGE ANALYSIS'!E27=0,"",'CVS COST CHANGE ANALYSIS'!E27)</f>
        <v/>
      </c>
      <c r="BS17" s="44" t="str">
        <f>IF('CVS COST CHANGE ANALYSIS'!F27=0,"",'CVS COST CHANGE ANALYSIS'!F27)</f>
        <v/>
      </c>
      <c r="BT17" s="44" t="str">
        <f>IF('CVS COST CHANGE ANALYSIS'!G27=0,"",'CVS COST CHANGE ANALYSIS'!G27)</f>
        <v/>
      </c>
      <c r="BU17" s="44" t="str">
        <f>IFERROR(IF('CVS COST CHANGE ANALYSIS'!H27=0,"",'CVS COST CHANGE ANALYSIS'!H27),"")</f>
        <v/>
      </c>
      <c r="BV17" s="44" t="str">
        <f>IFERROR(IF('CVS COST CHANGE ANALYSIS'!I27=0,"",'CVS COST CHANGE ANALYSIS'!I27),"")</f>
        <v/>
      </c>
      <c r="BW17" s="44" t="str">
        <f>IF('CVS COST CHANGE ANALYSIS'!J27=0,"",'CVS COST CHANGE ANALYSIS'!J27)</f>
        <v/>
      </c>
      <c r="BX17" s="44" t="str">
        <f>IF('CVS COST CHANGE ANALYSIS'!K27=0,"",'CVS COST CHANGE ANALYSIS'!K27)</f>
        <v/>
      </c>
      <c r="BY17" s="44" t="str">
        <f>IF('CVS COST CHANGE ANALYSIS'!L27=0,"",'CVS COST CHANGE ANALYSIS'!L27)</f>
        <v/>
      </c>
      <c r="BZ17" s="44" t="str">
        <f>IF('CVS COST CHANGE ANALYSIS'!M27=0,"",'CVS COST CHANGE ANALYSIS'!M27)</f>
        <v/>
      </c>
      <c r="CA17" s="44" t="str">
        <f>IFERROR(IF('CVS COST CHANGE ANALYSIS'!N27=0,"",'CVS COST CHANGE ANALYSIS'!N27),"")</f>
        <v/>
      </c>
      <c r="CB17" s="44" t="str">
        <f>IF('CVS COST CHANGE ANALYSIS'!O27=0,"",'CVS COST CHANGE ANALYSIS'!O27)</f>
        <v/>
      </c>
      <c r="CC17" s="44" t="str">
        <f>IF('CVS COST CHANGE ANALYSIS'!P27=0,"",'CVS COST CHANGE ANALYSIS'!P27)</f>
        <v/>
      </c>
      <c r="CD17" s="44" t="str">
        <f>IF('CVS COST CHANGE ANALYSIS'!Q27=0,"",'CVS COST CHANGE ANALYSIS'!Q27)</f>
        <v/>
      </c>
      <c r="CE17" s="44" t="str">
        <f>IF('CVS COST CHANGE ANALYSIS'!R27=0,"",'CVS COST CHANGE ANALYSIS'!R27)</f>
        <v/>
      </c>
      <c r="CF17" s="44" t="str">
        <f>IF('CVS COST CHANGE ANALYSIS'!U27=0,"",'CVS COST CHANGE ANALYSIS'!U27)</f>
        <v/>
      </c>
      <c r="CG17" s="44" t="str">
        <f>IF('CVS COST CHANGE ANALYSIS'!E57=0,"",'CVS COST CHANGE ANALYSIS'!E57)</f>
        <v/>
      </c>
      <c r="CH17" s="44" t="str">
        <f>IF('CVS COST CHANGE ANALYSIS'!F57=0,"",'CVS COST CHANGE ANALYSIS'!F57)</f>
        <v/>
      </c>
      <c r="CI17" s="44" t="str">
        <f>IF('CVS COST CHANGE ANALYSIS'!G57=0,"",'CVS COST CHANGE ANALYSIS'!G57)</f>
        <v/>
      </c>
      <c r="CJ17" s="44" t="str">
        <f>IF('CVS COST CHANGE ANALYSIS'!H57=0,"",'CVS COST CHANGE ANALYSIS'!H57)</f>
        <v/>
      </c>
      <c r="CK17" s="44" t="str">
        <f>IF('CVS COST CHANGE ANALYSIS'!I57=0,"",'CVS COST CHANGE ANALYSIS'!I57)</f>
        <v/>
      </c>
      <c r="CL17" s="44" t="str">
        <f>IF('CVS COST CHANGE ANALYSIS'!J57=0,"",'CVS COST CHANGE ANALYSIS'!J57)</f>
        <v/>
      </c>
      <c r="CM17" s="44" t="str">
        <f>IF('CVS COST CHANGE ANALYSIS'!K57=0,"",'CVS COST CHANGE ANALYSIS'!K57)</f>
        <v/>
      </c>
      <c r="CN17" s="44" t="str">
        <f>IF('CVS COST CHANGE ANALYSIS'!L57=0,"",'CVS COST CHANGE ANALYSIS'!L57)</f>
        <v/>
      </c>
      <c r="CO17" s="44" t="str">
        <f>IF('CVS COST CHANGE ANALYSIS'!M57=0,"",'CVS COST CHANGE ANALYSIS'!M57)</f>
        <v/>
      </c>
      <c r="CP17" s="44" t="str">
        <f>IF('CVS COST CHANGE ANALYSIS'!N57=0,"",'CVS COST CHANGE ANALYSIS'!N57)</f>
        <v/>
      </c>
      <c r="CQ17" s="44" t="str">
        <f>IF('CVS COST CHANGE ANALYSIS'!O57=0,"",'CVS COST CHANGE ANALYSIS'!O57)</f>
        <v/>
      </c>
      <c r="CR17" s="44" t="str">
        <f>IF('CVS COST CHANGE ANALYSIS'!P57=0,"",'CVS COST CHANGE ANALYSIS'!P57)</f>
        <v/>
      </c>
      <c r="CS17" s="44" t="str">
        <f>IF('CVS COST CHANGE ANALYSIS'!Q57=0,"",'CVS COST CHANGE ANALYSIS'!Q57)</f>
        <v/>
      </c>
      <c r="CT17" s="44" t="str">
        <f>IF('CVS COST CHANGE ANALYSIS'!R57=0,"",'CVS COST CHANGE ANALYSIS'!R57)</f>
        <v/>
      </c>
      <c r="CU17" s="44" t="str">
        <f>IF('CVS COST CHANGE ANALYSIS'!U57=0,"",'CVS COST CHANGE ANALYSIS'!U57)</f>
        <v/>
      </c>
    </row>
    <row r="18" spans="1:99" x14ac:dyDescent="0.35">
      <c r="A18" s="44" t="e">
        <f>IF('CVS Bill of Materials'!#REF! = 0,"",'CVS Bill of Materials'!#REF!)</f>
        <v>#REF!</v>
      </c>
      <c r="B18" s="44" t="str">
        <f>IF('CVS Bill of Materials'!B26 = 0,"",'CVS Bill of Materials'!B26)</f>
        <v/>
      </c>
      <c r="C18" s="44" t="str">
        <f>IF('CVS Bill of Materials'!C26 = 0,"",'CVS Bill of Materials'!C26)</f>
        <v/>
      </c>
      <c r="D18" s="44" t="str">
        <f>IF('CVS Bill of Materials'!D26 = 0,"",'CVS Bill of Materials'!D26)</f>
        <v/>
      </c>
      <c r="E18" s="44" t="str">
        <f>IF('CVS Bill of Materials'!E26 = 0,"",'CVS Bill of Materials'!E26)</f>
        <v/>
      </c>
      <c r="F18" s="44" t="str">
        <f>IF('CVS Bill of Materials'!F26 = 0,"",'CVS Bill of Materials'!F26)</f>
        <v/>
      </c>
      <c r="G18" s="44" t="str">
        <f>IF('CVS Bill of Materials'!G26 = 0,"",'CVS Bill of Materials'!G26)</f>
        <v/>
      </c>
      <c r="H18" s="44" t="str">
        <f>IF('CVS Bill of Materials'!H26 = 0,"",'CVS Bill of Materials'!H26)</f>
        <v/>
      </c>
      <c r="I18" s="44" t="str">
        <f>IF('CVS Bill of Materials'!I26 = 0,"",'CVS Bill of Materials'!I26)</f>
        <v/>
      </c>
      <c r="J18" s="44" t="str">
        <f>IF('CVS Bill of Materials'!J26 = 0,"",'CVS Bill of Materials'!J26)</f>
        <v/>
      </c>
      <c r="K18" s="44" t="str">
        <f>IF('CVS Bill of Materials'!K26 = 0,"",'CVS Bill of Materials'!K26)</f>
        <v/>
      </c>
      <c r="L18" s="44" t="str">
        <f>IF('CVS Bill of Materials'!L26 = 0,"",'CVS Bill of Materials'!L26)</f>
        <v/>
      </c>
      <c r="M18" s="44" t="str">
        <f>IF('CVS Bill of Materials'!M26 = 0,"",'CVS Bill of Materials'!M26)</f>
        <v/>
      </c>
      <c r="N18" s="44" t="str">
        <f>IF('CVS Bill of Materials'!N26 = 0,"",'CVS Bill of Materials'!N26)</f>
        <v/>
      </c>
      <c r="O18" s="44" t="str">
        <f>IF('CVS Bill of Materials'!O26 = 0,"",'CVS Bill of Materials'!O26)</f>
        <v/>
      </c>
      <c r="P18" s="44" t="str">
        <f>IF('CVS Bill of Materials'!P26 = 0,"",'CVS Bill of Materials'!P26)</f>
        <v/>
      </c>
      <c r="Q18" s="44" t="str">
        <f>IF('CVS Bill of Materials'!Q26 = 0,"",'CVS Bill of Materials'!Q26)</f>
        <v/>
      </c>
      <c r="R18" s="44" t="str">
        <f>IF('CVS Bill of Materials'!R26 = 0,"",'CVS Bill of Materials'!R26)</f>
        <v/>
      </c>
      <c r="S18" s="44" t="str">
        <f>IF('CVS Bill of Materials'!S26 = 0,"",'CVS Bill of Materials'!S26)</f>
        <v/>
      </c>
      <c r="T18" s="44" t="str">
        <f>IF('CVS Bill of Materials'!T26 = 0,"",'CVS Bill of Materials'!T26)</f>
        <v/>
      </c>
      <c r="U18" s="44" t="str">
        <f>IF('CVS Bill of Materials'!U26 = 0,"",'CVS Bill of Materials'!U26)</f>
        <v/>
      </c>
      <c r="V18" s="44" t="str">
        <f>IF('CVS Bill of Materials'!V26 = 0,"",'CVS Bill of Materials'!V26)</f>
        <v/>
      </c>
      <c r="W18" s="44" t="str">
        <f>IF('CVS Bill of Materials'!F56= 0,"",'CVS Bill of Materials'!F56)</f>
        <v/>
      </c>
      <c r="X18" s="44" t="str">
        <f>IF('CVS Bill of Materials'!G56= 0,"",'CVS Bill of Materials'!G56)</f>
        <v/>
      </c>
      <c r="Y18" s="44" t="str">
        <f>IF('CVS Bill of Materials'!H56= 0,"",'CVS Bill of Materials'!H56)</f>
        <v/>
      </c>
      <c r="Z18" s="44" t="str">
        <f>IF('CVS Bill of Materials'!I56= 0,"",'CVS Bill of Materials'!I56)</f>
        <v/>
      </c>
      <c r="AA18" s="44" t="str">
        <f>IF('CVS Bill of Materials'!J56= 0,"",'CVS Bill of Materials'!J56)</f>
        <v/>
      </c>
      <c r="AB18" s="44" t="str">
        <f>IF('CVS Bill of Materials'!K56= 0,"",'CVS Bill of Materials'!K56)</f>
        <v/>
      </c>
      <c r="AC18" s="44" t="str">
        <f>IF('CVS Bill of Materials'!L56= 0,"",'CVS Bill of Materials'!L56)</f>
        <v/>
      </c>
      <c r="AD18" s="44" t="str">
        <f>IF('CVS Bill of Materials'!M56= 0,"",'CVS Bill of Materials'!M56)</f>
        <v/>
      </c>
      <c r="AE18" s="44" t="str">
        <f>IF('CVS Bill of Materials'!N56= 0,"",'CVS Bill of Materials'!N56)</f>
        <v/>
      </c>
      <c r="AF18" s="44" t="str">
        <f>IF('CVS Bill of Materials'!O56= 0,"",'CVS Bill of Materials'!O56)</f>
        <v/>
      </c>
      <c r="AG18" s="44" t="str">
        <f>IF('CVS Bill of Materials'!P56= 0,"",'CVS Bill of Materials'!P56)</f>
        <v/>
      </c>
      <c r="AH18" s="44" t="str">
        <f>IF('CVS Bill of Materials'!Q56= 0,"",'CVS Bill of Materials'!Q56)</f>
        <v/>
      </c>
      <c r="AI18" s="44" t="str">
        <f>IF('CVS Bill of Materials'!R56= 0,"",'CVS Bill of Materials'!R56)</f>
        <v/>
      </c>
      <c r="AJ18" s="44" t="str">
        <f>IF('CVS Bill of Materials'!S56= 0,"",'CVS Bill of Materials'!S56)</f>
        <v/>
      </c>
      <c r="AK18" s="46" t="str">
        <f>IF('CVS Bill of Materials'!V56 = 0,"",'CVS Bill of Materials'!V56)</f>
        <v/>
      </c>
      <c r="AL18" s="46" t="str">
        <f>IFERROR(IF('CVS Bill of Materials'!W56 = 0,"",'CVS Bill of Materials'!W56),"")</f>
        <v/>
      </c>
      <c r="AM18" s="46" t="str">
        <f>IF('CVS Bill of Materials'!X56 = 0,"",'CVS Bill of Materials'!X56)</f>
        <v/>
      </c>
      <c r="AN18" s="46" t="str">
        <f>IF('CVS Bill of Materials'!Y56 = 0,"",'CVS Bill of Materials'!Y56)</f>
        <v/>
      </c>
      <c r="AO18" s="46" t="e">
        <f>IF('CVS Bill of Materials'!#REF! = 0,"",'CVS Bill of Materials'!#REF!)</f>
        <v>#REF!</v>
      </c>
      <c r="AP18" s="44" t="str">
        <f>IF('CVS BOM Product Info'!E26=0,"",'CVS BOM Product Info'!E26)</f>
        <v/>
      </c>
      <c r="AQ18" s="44" t="str">
        <f>IF('CVS BOM Product Info'!F26=0,"",'CVS BOM Product Info'!F26)</f>
        <v/>
      </c>
      <c r="AR18" s="44" t="str">
        <f>IFERROR(IF('CVS BOM Product Info'!G26=0,"",'CVS BOM Product Info'!G26),"")</f>
        <v/>
      </c>
      <c r="AS18" s="44" t="str">
        <f>IF('CVS BOM Product Info'!H26=0,"",'CVS BOM Product Info'!H26)</f>
        <v/>
      </c>
      <c r="AT18" s="44" t="str">
        <f>IF('CVS BOM Product Info'!I26=0,"",'CVS BOM Product Info'!I26)</f>
        <v/>
      </c>
      <c r="AU18" s="44" t="str">
        <f>IFERROR(IF('CVS BOM Product Info'!J26=0,"",'CVS BOM Product Info'!J26),"")</f>
        <v/>
      </c>
      <c r="AV18" s="44" t="str">
        <f>IF('CVS BOM Product Info'!K26=0,"",'CVS BOM Product Info'!K26)</f>
        <v/>
      </c>
      <c r="AW18" s="44" t="str">
        <f>IF('CVS BOM Product Info'!L26=0,"",'CVS BOM Product Info'!L26)</f>
        <v/>
      </c>
      <c r="AX18" s="44" t="str">
        <f>IF('CVS BOM Product Info'!M26=0,"",'CVS BOM Product Info'!M26)</f>
        <v/>
      </c>
      <c r="AY18" s="44" t="str">
        <f>IF('CVS BOM Product Info'!N26=0,"",'CVS BOM Product Info'!N26)</f>
        <v/>
      </c>
      <c r="AZ18" s="44" t="str">
        <f>IFERROR(IF('CVS BOM Product Info'!O26=0,"",'CVS BOM Product Info'!O26),"")</f>
        <v/>
      </c>
      <c r="BA18" s="44" t="str">
        <f>IF('CVS BOM Product Info'!P26=0,"",'CVS BOM Product Info'!P26)</f>
        <v/>
      </c>
      <c r="BB18" s="44" t="str">
        <f>IF('CVS BOM Product Info'!Q26=0,"",'CVS BOM Product Info'!Q26)</f>
        <v/>
      </c>
      <c r="BC18" s="44" t="str">
        <f>IF('CVS BOM Product Info'!R26=0,"",'CVS BOM Product Info'!R26)</f>
        <v/>
      </c>
      <c r="BD18" s="44" t="str">
        <f>IF('CVS BOM Product Info'!E56=0,"",'CVS BOM Product Info'!E56)</f>
        <v/>
      </c>
      <c r="BE18" s="44" t="str">
        <f>IF('CVS BOM Product Info'!F56=0,"",'CVS BOM Product Info'!F56)</f>
        <v/>
      </c>
      <c r="BF18" s="44" t="str">
        <f>IFERROR(IF('CVS BOM Product Info'!G56=0,"",'CVS BOM Product Info'!G56),"")</f>
        <v/>
      </c>
      <c r="BG18" s="44" t="str">
        <f>IF('CVS BOM Product Info'!H56=0,"",'CVS BOM Product Info'!H56)</f>
        <v/>
      </c>
      <c r="BH18" s="44" t="str">
        <f>IF('CVS BOM Product Info'!I56=0,"",'CVS BOM Product Info'!I56)</f>
        <v/>
      </c>
      <c r="BI18" s="44" t="str">
        <f>IFERROR(IF('CVS BOM Product Info'!J56=0,"",'CVS BOM Product Info'!J56),"")</f>
        <v/>
      </c>
      <c r="BJ18" s="44" t="str">
        <f>IF('CVS BOM Product Info'!K56=0,"",'CVS BOM Product Info'!K56)</f>
        <v/>
      </c>
      <c r="BK18" s="44" t="str">
        <f>IF('CVS BOM Product Info'!L56=0,"",'CVS BOM Product Info'!L56)</f>
        <v/>
      </c>
      <c r="BL18" s="44" t="str">
        <f>IF('CVS BOM Product Info'!M56=0,"",'CVS BOM Product Info'!M56)</f>
        <v/>
      </c>
      <c r="BM18" s="44" t="str">
        <f>IF('CVS BOM Product Info'!N56=0,"",'CVS BOM Product Info'!N56)</f>
        <v/>
      </c>
      <c r="BN18" s="44" t="str">
        <f>IFERROR(IF('CVS BOM Product Info'!O56=0,"",'CVS BOM Product Info'!O56),"")</f>
        <v/>
      </c>
      <c r="BO18" s="44" t="str">
        <f>IF('CVS BOM Product Info'!P56=0,"",'CVS BOM Product Info'!P56)</f>
        <v/>
      </c>
      <c r="BP18" s="44" t="str">
        <f>IF('CVS BOM Product Info'!Q56=0,"",'CVS BOM Product Info'!Q56)</f>
        <v/>
      </c>
      <c r="BQ18" s="44" t="str">
        <f>IF('CVS BOM Product Info'!R56=0,"",'CVS BOM Product Info'!R56)</f>
        <v/>
      </c>
      <c r="BR18" s="44" t="str">
        <f>IF('CVS COST CHANGE ANALYSIS'!E28=0,"",'CVS COST CHANGE ANALYSIS'!E28)</f>
        <v/>
      </c>
      <c r="BS18" s="44" t="str">
        <f>IF('CVS COST CHANGE ANALYSIS'!F28=0,"",'CVS COST CHANGE ANALYSIS'!F28)</f>
        <v/>
      </c>
      <c r="BT18" s="44" t="str">
        <f>IF('CVS COST CHANGE ANALYSIS'!G28=0,"",'CVS COST CHANGE ANALYSIS'!G28)</f>
        <v/>
      </c>
      <c r="BU18" s="44" t="str">
        <f>IFERROR(IF('CVS COST CHANGE ANALYSIS'!H28=0,"",'CVS COST CHANGE ANALYSIS'!H28),"")</f>
        <v/>
      </c>
      <c r="BV18" s="44" t="str">
        <f>IFERROR(IF('CVS COST CHANGE ANALYSIS'!I28=0,"",'CVS COST CHANGE ANALYSIS'!I28),"")</f>
        <v/>
      </c>
      <c r="BW18" s="44" t="str">
        <f>IF('CVS COST CHANGE ANALYSIS'!J28=0,"",'CVS COST CHANGE ANALYSIS'!J28)</f>
        <v/>
      </c>
      <c r="BX18" s="44" t="str">
        <f>IF('CVS COST CHANGE ANALYSIS'!K28=0,"",'CVS COST CHANGE ANALYSIS'!K28)</f>
        <v/>
      </c>
      <c r="BY18" s="44" t="str">
        <f>IF('CVS COST CHANGE ANALYSIS'!L28=0,"",'CVS COST CHANGE ANALYSIS'!L28)</f>
        <v/>
      </c>
      <c r="BZ18" s="44" t="str">
        <f>IF('CVS COST CHANGE ANALYSIS'!M28=0,"",'CVS COST CHANGE ANALYSIS'!M28)</f>
        <v/>
      </c>
      <c r="CA18" s="44" t="str">
        <f>IFERROR(IF('CVS COST CHANGE ANALYSIS'!N28=0,"",'CVS COST CHANGE ANALYSIS'!N28),"")</f>
        <v/>
      </c>
      <c r="CB18" s="44" t="str">
        <f>IF('CVS COST CHANGE ANALYSIS'!O28=0,"",'CVS COST CHANGE ANALYSIS'!O28)</f>
        <v/>
      </c>
      <c r="CC18" s="44" t="str">
        <f>IF('CVS COST CHANGE ANALYSIS'!P28=0,"",'CVS COST CHANGE ANALYSIS'!P28)</f>
        <v/>
      </c>
      <c r="CD18" s="44" t="str">
        <f>IF('CVS COST CHANGE ANALYSIS'!Q28=0,"",'CVS COST CHANGE ANALYSIS'!Q28)</f>
        <v/>
      </c>
      <c r="CE18" s="44" t="str">
        <f>IF('CVS COST CHANGE ANALYSIS'!R28=0,"",'CVS COST CHANGE ANALYSIS'!R28)</f>
        <v/>
      </c>
      <c r="CF18" s="44" t="str">
        <f>IF('CVS COST CHANGE ANALYSIS'!U28=0,"",'CVS COST CHANGE ANALYSIS'!U28)</f>
        <v/>
      </c>
      <c r="CG18" s="44" t="str">
        <f>IF('CVS COST CHANGE ANALYSIS'!E58=0,"",'CVS COST CHANGE ANALYSIS'!E58)</f>
        <v/>
      </c>
      <c r="CH18" s="44" t="str">
        <f>IF('CVS COST CHANGE ANALYSIS'!F58=0,"",'CVS COST CHANGE ANALYSIS'!F58)</f>
        <v/>
      </c>
      <c r="CI18" s="44" t="str">
        <f>IF('CVS COST CHANGE ANALYSIS'!G58=0,"",'CVS COST CHANGE ANALYSIS'!G58)</f>
        <v/>
      </c>
      <c r="CJ18" s="44" t="str">
        <f>IF('CVS COST CHANGE ANALYSIS'!H58=0,"",'CVS COST CHANGE ANALYSIS'!H58)</f>
        <v/>
      </c>
      <c r="CK18" s="44" t="str">
        <f>IF('CVS COST CHANGE ANALYSIS'!I58=0,"",'CVS COST CHANGE ANALYSIS'!I58)</f>
        <v/>
      </c>
      <c r="CL18" s="44" t="str">
        <f>IF('CVS COST CHANGE ANALYSIS'!J58=0,"",'CVS COST CHANGE ANALYSIS'!J58)</f>
        <v/>
      </c>
      <c r="CM18" s="44" t="str">
        <f>IF('CVS COST CHANGE ANALYSIS'!K58=0,"",'CVS COST CHANGE ANALYSIS'!K58)</f>
        <v/>
      </c>
      <c r="CN18" s="44" t="str">
        <f>IF('CVS COST CHANGE ANALYSIS'!L58=0,"",'CVS COST CHANGE ANALYSIS'!L58)</f>
        <v/>
      </c>
      <c r="CO18" s="44" t="str">
        <f>IF('CVS COST CHANGE ANALYSIS'!M58=0,"",'CVS COST CHANGE ANALYSIS'!M58)</f>
        <v/>
      </c>
      <c r="CP18" s="44" t="str">
        <f>IF('CVS COST CHANGE ANALYSIS'!N58=0,"",'CVS COST CHANGE ANALYSIS'!N58)</f>
        <v/>
      </c>
      <c r="CQ18" s="44" t="str">
        <f>IF('CVS COST CHANGE ANALYSIS'!O58=0,"",'CVS COST CHANGE ANALYSIS'!O58)</f>
        <v/>
      </c>
      <c r="CR18" s="44" t="str">
        <f>IF('CVS COST CHANGE ANALYSIS'!P58=0,"",'CVS COST CHANGE ANALYSIS'!P58)</f>
        <v/>
      </c>
      <c r="CS18" s="44" t="str">
        <f>IF('CVS COST CHANGE ANALYSIS'!Q58=0,"",'CVS COST CHANGE ANALYSIS'!Q58)</f>
        <v/>
      </c>
      <c r="CT18" s="44" t="str">
        <f>IF('CVS COST CHANGE ANALYSIS'!R58=0,"",'CVS COST CHANGE ANALYSIS'!R58)</f>
        <v/>
      </c>
      <c r="CU18" s="44" t="str">
        <f>IF('CVS COST CHANGE ANALYSIS'!U58=0,"",'CVS COST CHANGE ANALYSIS'!U58)</f>
        <v/>
      </c>
    </row>
    <row r="19" spans="1:99" x14ac:dyDescent="0.35">
      <c r="A19" s="44" t="e">
        <f>IF('CVS Bill of Materials'!#REF! = 0,"",'CVS Bill of Materials'!#REF!)</f>
        <v>#REF!</v>
      </c>
      <c r="B19" s="44" t="str">
        <f>IF('CVS Bill of Materials'!B27 = 0,"",'CVS Bill of Materials'!B27)</f>
        <v/>
      </c>
      <c r="C19" s="44" t="e">
        <f>IF('CVS Bill of Materials'!#REF! = 0,"",'CVS Bill of Materials'!#REF!)</f>
        <v>#REF!</v>
      </c>
      <c r="D19" s="44" t="str">
        <f>IF('CVS Bill of Materials'!D27 = 0,"",'CVS Bill of Materials'!D27)</f>
        <v/>
      </c>
      <c r="E19" s="44" t="str">
        <f>IF('CVS Bill of Materials'!E27 = 0,"",'CVS Bill of Materials'!E27)</f>
        <v/>
      </c>
      <c r="F19" s="44" t="str">
        <f>IF('CVS Bill of Materials'!F27 = 0,"",'CVS Bill of Materials'!F27)</f>
        <v/>
      </c>
      <c r="G19" s="44" t="str">
        <f>IF('CVS Bill of Materials'!G27 = 0,"",'CVS Bill of Materials'!G27)</f>
        <v/>
      </c>
      <c r="H19" s="44" t="str">
        <f>IF('CVS Bill of Materials'!H27 = 0,"",'CVS Bill of Materials'!H27)</f>
        <v/>
      </c>
      <c r="I19" s="44" t="str">
        <f>IF('CVS Bill of Materials'!I27 = 0,"",'CVS Bill of Materials'!I27)</f>
        <v/>
      </c>
      <c r="J19" s="44" t="str">
        <f>IF('CVS Bill of Materials'!J27 = 0,"",'CVS Bill of Materials'!J27)</f>
        <v/>
      </c>
      <c r="K19" s="44" t="str">
        <f>IF('CVS Bill of Materials'!K27 = 0,"",'CVS Bill of Materials'!K27)</f>
        <v/>
      </c>
      <c r="L19" s="44" t="str">
        <f>IF('CVS Bill of Materials'!L27 = 0,"",'CVS Bill of Materials'!L27)</f>
        <v/>
      </c>
      <c r="M19" s="44" t="str">
        <f>IF('CVS Bill of Materials'!M27 = 0,"",'CVS Bill of Materials'!M27)</f>
        <v/>
      </c>
      <c r="N19" s="44" t="str">
        <f>IF('CVS Bill of Materials'!N27 = 0,"",'CVS Bill of Materials'!N27)</f>
        <v/>
      </c>
      <c r="O19" s="44" t="str">
        <f>IF('CVS Bill of Materials'!O27 = 0,"",'CVS Bill of Materials'!O27)</f>
        <v/>
      </c>
      <c r="P19" s="44" t="str">
        <f>IF('CVS Bill of Materials'!P27 = 0,"",'CVS Bill of Materials'!P27)</f>
        <v/>
      </c>
      <c r="Q19" s="44" t="str">
        <f>IF('CVS Bill of Materials'!Q27 = 0,"",'CVS Bill of Materials'!Q27)</f>
        <v/>
      </c>
      <c r="R19" s="44" t="str">
        <f>IF('CVS Bill of Materials'!R27 = 0,"",'CVS Bill of Materials'!R27)</f>
        <v/>
      </c>
      <c r="S19" s="44" t="str">
        <f>IF('CVS Bill of Materials'!S27 = 0,"",'CVS Bill of Materials'!S27)</f>
        <v/>
      </c>
      <c r="T19" s="44" t="str">
        <f>IF('CVS Bill of Materials'!T27 = 0,"",'CVS Bill of Materials'!T27)</f>
        <v/>
      </c>
      <c r="U19" s="44" t="str">
        <f>IF('CVS Bill of Materials'!U27 = 0,"",'CVS Bill of Materials'!U27)</f>
        <v/>
      </c>
      <c r="V19" s="44" t="str">
        <f>IF('CVS Bill of Materials'!V27 = 0,"",'CVS Bill of Materials'!V27)</f>
        <v/>
      </c>
      <c r="W19" s="44" t="str">
        <f>IF('CVS Bill of Materials'!F57= 0,"",'CVS Bill of Materials'!F57)</f>
        <v/>
      </c>
      <c r="X19" s="44" t="str">
        <f>IF('CVS Bill of Materials'!G57= 0,"",'CVS Bill of Materials'!G57)</f>
        <v/>
      </c>
      <c r="Y19" s="44" t="str">
        <f>IF('CVS Bill of Materials'!H57= 0,"",'CVS Bill of Materials'!H57)</f>
        <v/>
      </c>
      <c r="Z19" s="44" t="str">
        <f>IF('CVS Bill of Materials'!I57= 0,"",'CVS Bill of Materials'!I57)</f>
        <v/>
      </c>
      <c r="AA19" s="44" t="str">
        <f>IF('CVS Bill of Materials'!J57= 0,"",'CVS Bill of Materials'!J57)</f>
        <v/>
      </c>
      <c r="AB19" s="44" t="str">
        <f>IF('CVS Bill of Materials'!K57= 0,"",'CVS Bill of Materials'!K57)</f>
        <v/>
      </c>
      <c r="AC19" s="44" t="str">
        <f>IF('CVS Bill of Materials'!L57= 0,"",'CVS Bill of Materials'!L57)</f>
        <v/>
      </c>
      <c r="AD19" s="44" t="str">
        <f>IF('CVS Bill of Materials'!M57= 0,"",'CVS Bill of Materials'!M57)</f>
        <v/>
      </c>
      <c r="AE19" s="44" t="str">
        <f>IF('CVS Bill of Materials'!N57= 0,"",'CVS Bill of Materials'!N57)</f>
        <v/>
      </c>
      <c r="AF19" s="44" t="str">
        <f>IF('CVS Bill of Materials'!O57= 0,"",'CVS Bill of Materials'!O57)</f>
        <v/>
      </c>
      <c r="AG19" s="44" t="str">
        <f>IF('CVS Bill of Materials'!P57= 0,"",'CVS Bill of Materials'!P57)</f>
        <v/>
      </c>
      <c r="AH19" s="44" t="str">
        <f>IF('CVS Bill of Materials'!Q57= 0,"",'CVS Bill of Materials'!Q57)</f>
        <v/>
      </c>
      <c r="AI19" s="44" t="str">
        <f>IF('CVS Bill of Materials'!R57= 0,"",'CVS Bill of Materials'!R57)</f>
        <v/>
      </c>
      <c r="AJ19" s="44" t="str">
        <f>IF('CVS Bill of Materials'!S57= 0,"",'CVS Bill of Materials'!S57)</f>
        <v/>
      </c>
      <c r="AK19" s="46" t="str">
        <f>IF('CVS Bill of Materials'!V57 = 0,"",'CVS Bill of Materials'!V57)</f>
        <v/>
      </c>
      <c r="AL19" s="46" t="str">
        <f>IFERROR(IF('CVS Bill of Materials'!W57 = 0,"",'CVS Bill of Materials'!W57),"")</f>
        <v/>
      </c>
      <c r="AM19" s="46" t="str">
        <f>IF('CVS Bill of Materials'!X57 = 0,"",'CVS Bill of Materials'!X57)</f>
        <v/>
      </c>
      <c r="AN19" s="46" t="str">
        <f>IF('CVS Bill of Materials'!Y57 = 0,"",'CVS Bill of Materials'!Y57)</f>
        <v/>
      </c>
      <c r="AO19" s="46" t="e">
        <f>IF('CVS Bill of Materials'!#REF! = 0,"",'CVS Bill of Materials'!#REF!)</f>
        <v>#REF!</v>
      </c>
      <c r="AP19" s="44" t="str">
        <f>IF('CVS BOM Product Info'!E27=0,"",'CVS BOM Product Info'!E27)</f>
        <v/>
      </c>
      <c r="AQ19" s="44" t="str">
        <f>IF('CVS BOM Product Info'!F27=0,"",'CVS BOM Product Info'!F27)</f>
        <v/>
      </c>
      <c r="AR19" s="44" t="str">
        <f>IFERROR(IF('CVS BOM Product Info'!G27=0,"",'CVS BOM Product Info'!G27),"")</f>
        <v/>
      </c>
      <c r="AS19" s="44" t="str">
        <f>IF('CVS BOM Product Info'!H27=0,"",'CVS BOM Product Info'!H27)</f>
        <v/>
      </c>
      <c r="AT19" s="44" t="str">
        <f>IF('CVS BOM Product Info'!I27=0,"",'CVS BOM Product Info'!I27)</f>
        <v/>
      </c>
      <c r="AU19" s="44" t="str">
        <f>IFERROR(IF('CVS BOM Product Info'!J27=0,"",'CVS BOM Product Info'!J27),"")</f>
        <v/>
      </c>
      <c r="AV19" s="44" t="str">
        <f>IF('CVS BOM Product Info'!K27=0,"",'CVS BOM Product Info'!K27)</f>
        <v/>
      </c>
      <c r="AW19" s="44" t="str">
        <f>IF('CVS BOM Product Info'!L27=0,"",'CVS BOM Product Info'!L27)</f>
        <v/>
      </c>
      <c r="AX19" s="44" t="str">
        <f>IF('CVS BOM Product Info'!M27=0,"",'CVS BOM Product Info'!M27)</f>
        <v/>
      </c>
      <c r="AY19" s="44" t="str">
        <f>IF('CVS BOM Product Info'!N27=0,"",'CVS BOM Product Info'!N27)</f>
        <v/>
      </c>
      <c r="AZ19" s="44" t="str">
        <f>IFERROR(IF('CVS BOM Product Info'!O27=0,"",'CVS BOM Product Info'!O27),"")</f>
        <v/>
      </c>
      <c r="BA19" s="44" t="str">
        <f>IF('CVS BOM Product Info'!P27=0,"",'CVS BOM Product Info'!P27)</f>
        <v/>
      </c>
      <c r="BB19" s="44" t="str">
        <f>IF('CVS BOM Product Info'!Q27=0,"",'CVS BOM Product Info'!Q27)</f>
        <v/>
      </c>
      <c r="BC19" s="44" t="str">
        <f>IF('CVS BOM Product Info'!R27=0,"",'CVS BOM Product Info'!R27)</f>
        <v/>
      </c>
      <c r="BD19" s="44" t="str">
        <f>IF('CVS BOM Product Info'!E57=0,"",'CVS BOM Product Info'!E57)</f>
        <v/>
      </c>
      <c r="BE19" s="44" t="str">
        <f>IF('CVS BOM Product Info'!F57=0,"",'CVS BOM Product Info'!F57)</f>
        <v/>
      </c>
      <c r="BF19" s="44" t="str">
        <f>IFERROR(IF('CVS BOM Product Info'!G57=0,"",'CVS BOM Product Info'!G57),"")</f>
        <v/>
      </c>
      <c r="BG19" s="44" t="str">
        <f>IF('CVS BOM Product Info'!H57=0,"",'CVS BOM Product Info'!H57)</f>
        <v/>
      </c>
      <c r="BH19" s="44" t="str">
        <f>IF('CVS BOM Product Info'!I57=0,"",'CVS BOM Product Info'!I57)</f>
        <v/>
      </c>
      <c r="BI19" s="44" t="str">
        <f>IFERROR(IF('CVS BOM Product Info'!J57=0,"",'CVS BOM Product Info'!J57),"")</f>
        <v/>
      </c>
      <c r="BJ19" s="44" t="str">
        <f>IF('CVS BOM Product Info'!K57=0,"",'CVS BOM Product Info'!K57)</f>
        <v/>
      </c>
      <c r="BK19" s="44" t="str">
        <f>IF('CVS BOM Product Info'!L57=0,"",'CVS BOM Product Info'!L57)</f>
        <v/>
      </c>
      <c r="BL19" s="44" t="str">
        <f>IF('CVS BOM Product Info'!M57=0,"",'CVS BOM Product Info'!M57)</f>
        <v/>
      </c>
      <c r="BM19" s="44" t="str">
        <f>IF('CVS BOM Product Info'!N57=0,"",'CVS BOM Product Info'!N57)</f>
        <v/>
      </c>
      <c r="BN19" s="44" t="str">
        <f>IFERROR(IF('CVS BOM Product Info'!O57=0,"",'CVS BOM Product Info'!O57),"")</f>
        <v/>
      </c>
      <c r="BO19" s="44" t="str">
        <f>IF('CVS BOM Product Info'!P57=0,"",'CVS BOM Product Info'!P57)</f>
        <v/>
      </c>
      <c r="BP19" s="44" t="str">
        <f>IF('CVS BOM Product Info'!Q57=0,"",'CVS BOM Product Info'!Q57)</f>
        <v/>
      </c>
      <c r="BQ19" s="44" t="str">
        <f>IF('CVS BOM Product Info'!R57=0,"",'CVS BOM Product Info'!R57)</f>
        <v/>
      </c>
      <c r="BR19" s="44" t="str">
        <f>IF('CVS COST CHANGE ANALYSIS'!F29=0,"",'CVS COST CHANGE ANALYSIS'!F29)</f>
        <v/>
      </c>
      <c r="BS19" s="44" t="str">
        <f>IF('CVS COST CHANGE ANALYSIS'!G29=0,"",'CVS COST CHANGE ANALYSIS'!G29)</f>
        <v/>
      </c>
      <c r="BT19" s="44" t="str">
        <f>IF('CVS COST CHANGE ANALYSIS'!H29=0,"",'CVS COST CHANGE ANALYSIS'!H29)</f>
        <v/>
      </c>
      <c r="BU19" s="44" t="str">
        <f>IFERROR(IF('CVS COST CHANGE ANALYSIS'!I29=0,"",'CVS COST CHANGE ANALYSIS'!I29),"")</f>
        <v/>
      </c>
      <c r="BV19" s="44" t="str">
        <f>IFERROR(IF('CVS COST CHANGE ANALYSIS'!J29=0,"",'CVS COST CHANGE ANALYSIS'!J29),"")</f>
        <v/>
      </c>
      <c r="BW19" s="44" t="str">
        <f>IF('CVS COST CHANGE ANALYSIS'!K29=0,"",'CVS COST CHANGE ANALYSIS'!K29)</f>
        <v/>
      </c>
      <c r="BX19" s="44" t="str">
        <f>IF('CVS COST CHANGE ANALYSIS'!L29=0,"",'CVS COST CHANGE ANALYSIS'!L29)</f>
        <v/>
      </c>
      <c r="BY19" s="44" t="str">
        <f>IF('CVS COST CHANGE ANALYSIS'!M29=0,"",'CVS COST CHANGE ANALYSIS'!M29)</f>
        <v/>
      </c>
      <c r="BZ19" s="44" t="str">
        <f>IF('CVS COST CHANGE ANALYSIS'!N29=0,"",'CVS COST CHANGE ANALYSIS'!N29)</f>
        <v/>
      </c>
      <c r="CA19" s="44" t="str">
        <f>IFERROR(IF('CVS COST CHANGE ANALYSIS'!O29=0,"",'CVS COST CHANGE ANALYSIS'!O29),"")</f>
        <v/>
      </c>
      <c r="CB19" s="44" t="str">
        <f>IF('CVS COST CHANGE ANALYSIS'!P29=0,"",'CVS COST CHANGE ANALYSIS'!P29)</f>
        <v/>
      </c>
      <c r="CC19" s="44" t="str">
        <f>IF('CVS COST CHANGE ANALYSIS'!Q29=0,"",'CVS COST CHANGE ANALYSIS'!Q29)</f>
        <v/>
      </c>
      <c r="CD19" s="44" t="str">
        <f>IF('CVS COST CHANGE ANALYSIS'!R29=0,"",'CVS COST CHANGE ANALYSIS'!R29)</f>
        <v/>
      </c>
      <c r="CE19" s="44" t="str">
        <f>IF('CVS COST CHANGE ANALYSIS'!S29=0,"",'CVS COST CHANGE ANALYSIS'!S29)</f>
        <v/>
      </c>
      <c r="CF19" s="44" t="str">
        <f>IF('CVS COST CHANGE ANALYSIS'!V29=0,"",'CVS COST CHANGE ANALYSIS'!V29)</f>
        <v/>
      </c>
      <c r="CG19" s="44" t="str">
        <f>IF('CVS COST CHANGE ANALYSIS'!F59=0,"",'CVS COST CHANGE ANALYSIS'!F59)</f>
        <v/>
      </c>
      <c r="CH19" s="44" t="str">
        <f>IF('CVS COST CHANGE ANALYSIS'!G59=0,"",'CVS COST CHANGE ANALYSIS'!G59)</f>
        <v/>
      </c>
      <c r="CI19" s="44" t="str">
        <f>IF('CVS COST CHANGE ANALYSIS'!H59=0,"",'CVS COST CHANGE ANALYSIS'!H59)</f>
        <v/>
      </c>
      <c r="CJ19" s="44" t="str">
        <f>IF('CVS COST CHANGE ANALYSIS'!I59=0,"",'CVS COST CHANGE ANALYSIS'!I59)</f>
        <v/>
      </c>
      <c r="CK19" s="44" t="str">
        <f>IF('CVS COST CHANGE ANALYSIS'!J59=0,"",'CVS COST CHANGE ANALYSIS'!J59)</f>
        <v/>
      </c>
      <c r="CL19" s="44" t="str">
        <f>IF('CVS COST CHANGE ANALYSIS'!K59=0,"",'CVS COST CHANGE ANALYSIS'!K59)</f>
        <v/>
      </c>
      <c r="CM19" s="44" t="str">
        <f>IF('CVS COST CHANGE ANALYSIS'!L59=0,"",'CVS COST CHANGE ANALYSIS'!L59)</f>
        <v/>
      </c>
      <c r="CN19" s="44" t="str">
        <f>IF('CVS COST CHANGE ANALYSIS'!M59=0,"",'CVS COST CHANGE ANALYSIS'!M59)</f>
        <v/>
      </c>
      <c r="CO19" s="44" t="str">
        <f>IF('CVS COST CHANGE ANALYSIS'!N59=0,"",'CVS COST CHANGE ANALYSIS'!N59)</f>
        <v/>
      </c>
      <c r="CP19" s="44" t="str">
        <f>IF('CVS COST CHANGE ANALYSIS'!O59=0,"",'CVS COST CHANGE ANALYSIS'!O59)</f>
        <v/>
      </c>
      <c r="CQ19" s="44" t="str">
        <f>IF('CVS COST CHANGE ANALYSIS'!P59=0,"",'CVS COST CHANGE ANALYSIS'!P59)</f>
        <v/>
      </c>
      <c r="CR19" s="44" t="str">
        <f>IF('CVS COST CHANGE ANALYSIS'!Q59=0,"",'CVS COST CHANGE ANALYSIS'!Q59)</f>
        <v/>
      </c>
      <c r="CS19" s="44" t="str">
        <f>IF('CVS COST CHANGE ANALYSIS'!R59=0,"",'CVS COST CHANGE ANALYSIS'!R59)</f>
        <v/>
      </c>
      <c r="CT19" s="44" t="str">
        <f>IF('CVS COST CHANGE ANALYSIS'!S59=0,"",'CVS COST CHANGE ANALYSIS'!S59)</f>
        <v/>
      </c>
      <c r="CU19" s="44" t="str">
        <f>IF('CVS COST CHANGE ANALYSIS'!V59=0,"",'CVS COST CHANGE ANALYSIS'!V59)</f>
        <v/>
      </c>
    </row>
    <row r="20" spans="1:99" x14ac:dyDescent="0.35">
      <c r="A20" s="44" t="e">
        <f>IF('CVS Bill of Materials'!#REF! = 0,"",'CVS Bill of Materials'!#REF!)</f>
        <v>#REF!</v>
      </c>
      <c r="B20" s="44" t="str">
        <f>IF('CVS Bill of Materials'!B28 = 0,"",'CVS Bill of Materials'!B28)</f>
        <v/>
      </c>
      <c r="C20" s="44" t="e">
        <f>IF('CVS Bill of Materials'!#REF! = 0,"",'CVS Bill of Materials'!#REF!)</f>
        <v>#REF!</v>
      </c>
      <c r="D20" s="44" t="str">
        <f>IF('CVS Bill of Materials'!D28 = 0,"",'CVS Bill of Materials'!D28)</f>
        <v/>
      </c>
      <c r="E20" s="44" t="str">
        <f>IF('CVS Bill of Materials'!E28 = 0,"",'CVS Bill of Materials'!E28)</f>
        <v/>
      </c>
      <c r="F20" s="44" t="str">
        <f>IF('CVS Bill of Materials'!F28 = 0,"",'CVS Bill of Materials'!F28)</f>
        <v/>
      </c>
      <c r="G20" s="44" t="str">
        <f>IF('CVS Bill of Materials'!G28 = 0,"",'CVS Bill of Materials'!G28)</f>
        <v/>
      </c>
      <c r="H20" s="44" t="str">
        <f>IF('CVS Bill of Materials'!H28 = 0,"",'CVS Bill of Materials'!H28)</f>
        <v/>
      </c>
      <c r="I20" s="44" t="str">
        <f>IF('CVS Bill of Materials'!I28 = 0,"",'CVS Bill of Materials'!I28)</f>
        <v/>
      </c>
      <c r="J20" s="44" t="str">
        <f>IF('CVS Bill of Materials'!J28 = 0,"",'CVS Bill of Materials'!J28)</f>
        <v/>
      </c>
      <c r="K20" s="44" t="str">
        <f>IF('CVS Bill of Materials'!K28 = 0,"",'CVS Bill of Materials'!K28)</f>
        <v/>
      </c>
      <c r="L20" s="44" t="str">
        <f>IF('CVS Bill of Materials'!L28 = 0,"",'CVS Bill of Materials'!L28)</f>
        <v/>
      </c>
      <c r="M20" s="44" t="str">
        <f>IF('CVS Bill of Materials'!M28 = 0,"",'CVS Bill of Materials'!M28)</f>
        <v/>
      </c>
      <c r="N20" s="44" t="str">
        <f>IF('CVS Bill of Materials'!N28 = 0,"",'CVS Bill of Materials'!N28)</f>
        <v/>
      </c>
      <c r="O20" s="44" t="str">
        <f>IF('CVS Bill of Materials'!O28 = 0,"",'CVS Bill of Materials'!O28)</f>
        <v/>
      </c>
      <c r="P20" s="44" t="str">
        <f>IF('CVS Bill of Materials'!P28 = 0,"",'CVS Bill of Materials'!P28)</f>
        <v/>
      </c>
      <c r="Q20" s="44" t="str">
        <f>IF('CVS Bill of Materials'!Q28 = 0,"",'CVS Bill of Materials'!Q28)</f>
        <v/>
      </c>
      <c r="R20" s="44" t="str">
        <f>IF('CVS Bill of Materials'!R28 = 0,"",'CVS Bill of Materials'!R28)</f>
        <v/>
      </c>
      <c r="S20" s="44" t="str">
        <f>IF('CVS Bill of Materials'!S28 = 0,"",'CVS Bill of Materials'!S28)</f>
        <v/>
      </c>
      <c r="T20" s="44" t="str">
        <f>IF('CVS Bill of Materials'!T28 = 0,"",'CVS Bill of Materials'!T28)</f>
        <v/>
      </c>
      <c r="U20" s="44" t="str">
        <f>IF('CVS Bill of Materials'!U28 = 0,"",'CVS Bill of Materials'!U28)</f>
        <v/>
      </c>
      <c r="V20" s="44" t="str">
        <f>IF('CVS Bill of Materials'!V28 = 0,"",'CVS Bill of Materials'!V28)</f>
        <v/>
      </c>
      <c r="W20" s="44" t="str">
        <f>IF('CVS Bill of Materials'!F58= 0,"",'CVS Bill of Materials'!F58)</f>
        <v/>
      </c>
      <c r="X20" s="44" t="str">
        <f>IF('CVS Bill of Materials'!G58= 0,"",'CVS Bill of Materials'!G58)</f>
        <v/>
      </c>
      <c r="Y20" s="44" t="str">
        <f>IF('CVS Bill of Materials'!H58= 0,"",'CVS Bill of Materials'!H58)</f>
        <v/>
      </c>
      <c r="Z20" s="44" t="str">
        <f>IF('CVS Bill of Materials'!I58= 0,"",'CVS Bill of Materials'!I58)</f>
        <v/>
      </c>
      <c r="AA20" s="44" t="str">
        <f>IF('CVS Bill of Materials'!J58= 0,"",'CVS Bill of Materials'!J58)</f>
        <v/>
      </c>
      <c r="AB20" s="44" t="str">
        <f>IF('CVS Bill of Materials'!K58= 0,"",'CVS Bill of Materials'!K58)</f>
        <v/>
      </c>
      <c r="AC20" s="44" t="str">
        <f>IF('CVS Bill of Materials'!L58= 0,"",'CVS Bill of Materials'!L58)</f>
        <v/>
      </c>
      <c r="AD20" s="44" t="str">
        <f>IF('CVS Bill of Materials'!M58= 0,"",'CVS Bill of Materials'!M58)</f>
        <v/>
      </c>
      <c r="AE20" s="44" t="str">
        <f>IF('CVS Bill of Materials'!N58= 0,"",'CVS Bill of Materials'!N58)</f>
        <v/>
      </c>
      <c r="AF20" s="44" t="str">
        <f>IF('CVS Bill of Materials'!O58= 0,"",'CVS Bill of Materials'!O58)</f>
        <v/>
      </c>
      <c r="AG20" s="44" t="str">
        <f>IF('CVS Bill of Materials'!P58= 0,"",'CVS Bill of Materials'!P58)</f>
        <v/>
      </c>
      <c r="AH20" s="44" t="str">
        <f>IF('CVS Bill of Materials'!Q58= 0,"",'CVS Bill of Materials'!Q58)</f>
        <v/>
      </c>
      <c r="AI20" s="44" t="str">
        <f>IF('CVS Bill of Materials'!R58= 0,"",'CVS Bill of Materials'!R58)</f>
        <v/>
      </c>
      <c r="AJ20" s="44" t="str">
        <f>IF('CVS Bill of Materials'!S58= 0,"",'CVS Bill of Materials'!S58)</f>
        <v/>
      </c>
      <c r="AK20" s="46" t="str">
        <f>IF('CVS Bill of Materials'!V58 = 0,"",'CVS Bill of Materials'!V58)</f>
        <v/>
      </c>
      <c r="AL20" s="46" t="str">
        <f>IFERROR(IF('CVS Bill of Materials'!W58 = 0,"",'CVS Bill of Materials'!W58),"")</f>
        <v/>
      </c>
      <c r="AM20" s="46" t="str">
        <f>IF('CVS Bill of Materials'!X58 = 0,"",'CVS Bill of Materials'!X58)</f>
        <v/>
      </c>
      <c r="AN20" s="46" t="str">
        <f>IF('CVS Bill of Materials'!Y58 = 0,"",'CVS Bill of Materials'!Y58)</f>
        <v/>
      </c>
      <c r="AO20" s="46" t="e">
        <f>IF('CVS Bill of Materials'!#REF! = 0,"",'CVS Bill of Materials'!#REF!)</f>
        <v>#REF!</v>
      </c>
      <c r="AP20" s="44" t="str">
        <f>IF('CVS BOM Product Info'!E28=0,"",'CVS BOM Product Info'!E28)</f>
        <v/>
      </c>
      <c r="AQ20" s="44" t="str">
        <f>IF('CVS BOM Product Info'!F28=0,"",'CVS BOM Product Info'!F28)</f>
        <v/>
      </c>
      <c r="AR20" s="44" t="str">
        <f>IFERROR(IF('CVS BOM Product Info'!G28=0,"",'CVS BOM Product Info'!G28),"")</f>
        <v/>
      </c>
      <c r="AS20" s="44" t="str">
        <f>IF('CVS BOM Product Info'!H28=0,"",'CVS BOM Product Info'!H28)</f>
        <v/>
      </c>
      <c r="AT20" s="44" t="str">
        <f>IF('CVS BOM Product Info'!I28=0,"",'CVS BOM Product Info'!I28)</f>
        <v/>
      </c>
      <c r="AU20" s="44" t="str">
        <f>IFERROR(IF('CVS BOM Product Info'!J28=0,"",'CVS BOM Product Info'!J28),"")</f>
        <v/>
      </c>
      <c r="AV20" s="44" t="str">
        <f>IF('CVS BOM Product Info'!K28=0,"",'CVS BOM Product Info'!K28)</f>
        <v/>
      </c>
      <c r="AW20" s="44" t="str">
        <f>IF('CVS BOM Product Info'!L28=0,"",'CVS BOM Product Info'!L28)</f>
        <v/>
      </c>
      <c r="AX20" s="44" t="str">
        <f>IF('CVS BOM Product Info'!M28=0,"",'CVS BOM Product Info'!M28)</f>
        <v/>
      </c>
      <c r="AY20" s="44" t="str">
        <f>IF('CVS BOM Product Info'!N28=0,"",'CVS BOM Product Info'!N28)</f>
        <v/>
      </c>
      <c r="AZ20" s="44" t="str">
        <f>IFERROR(IF('CVS BOM Product Info'!O28=0,"",'CVS BOM Product Info'!O28),"")</f>
        <v/>
      </c>
      <c r="BA20" s="44" t="str">
        <f>IF('CVS BOM Product Info'!P28=0,"",'CVS BOM Product Info'!P28)</f>
        <v/>
      </c>
      <c r="BB20" s="44" t="str">
        <f>IF('CVS BOM Product Info'!Q28=0,"",'CVS BOM Product Info'!Q28)</f>
        <v/>
      </c>
      <c r="BC20" s="44" t="str">
        <f>IF('CVS BOM Product Info'!R28=0,"",'CVS BOM Product Info'!R28)</f>
        <v/>
      </c>
      <c r="BD20" s="44" t="str">
        <f>IF('CVS BOM Product Info'!E58=0,"",'CVS BOM Product Info'!E58)</f>
        <v/>
      </c>
      <c r="BE20" s="44" t="str">
        <f>IF('CVS BOM Product Info'!F58=0,"",'CVS BOM Product Info'!F58)</f>
        <v/>
      </c>
      <c r="BF20" s="44" t="str">
        <f>IFERROR(IF('CVS BOM Product Info'!G58=0,"",'CVS BOM Product Info'!G58),"")</f>
        <v/>
      </c>
      <c r="BG20" s="44" t="str">
        <f>IF('CVS BOM Product Info'!H58=0,"",'CVS BOM Product Info'!H58)</f>
        <v/>
      </c>
      <c r="BH20" s="44" t="str">
        <f>IF('CVS BOM Product Info'!I58=0,"",'CVS BOM Product Info'!I58)</f>
        <v/>
      </c>
      <c r="BI20" s="44" t="str">
        <f>IFERROR(IF('CVS BOM Product Info'!J58=0,"",'CVS BOM Product Info'!J58),"")</f>
        <v/>
      </c>
      <c r="BJ20" s="44" t="str">
        <f>IF('CVS BOM Product Info'!K58=0,"",'CVS BOM Product Info'!K58)</f>
        <v/>
      </c>
      <c r="BK20" s="44" t="str">
        <f>IF('CVS BOM Product Info'!L58=0,"",'CVS BOM Product Info'!L58)</f>
        <v/>
      </c>
      <c r="BL20" s="44" t="str">
        <f>IF('CVS BOM Product Info'!M58=0,"",'CVS BOM Product Info'!M58)</f>
        <v/>
      </c>
      <c r="BM20" s="44" t="str">
        <f>IF('CVS BOM Product Info'!N58=0,"",'CVS BOM Product Info'!N58)</f>
        <v/>
      </c>
      <c r="BN20" s="44" t="str">
        <f>IFERROR(IF('CVS BOM Product Info'!O58=0,"",'CVS BOM Product Info'!O58),"")</f>
        <v/>
      </c>
      <c r="BO20" s="44" t="str">
        <f>IF('CVS BOM Product Info'!P58=0,"",'CVS BOM Product Info'!P58)</f>
        <v/>
      </c>
      <c r="BP20" s="44" t="str">
        <f>IF('CVS BOM Product Info'!Q58=0,"",'CVS BOM Product Info'!Q58)</f>
        <v/>
      </c>
      <c r="BQ20" s="44" t="str">
        <f>IF('CVS BOM Product Info'!R58=0,"",'CVS BOM Product Info'!R58)</f>
        <v/>
      </c>
      <c r="BR20" s="44" t="str">
        <f>IF('CVS COST CHANGE ANALYSIS'!F30=0,"",'CVS COST CHANGE ANALYSIS'!F30)</f>
        <v/>
      </c>
      <c r="BS20" s="44" t="str">
        <f>IF('CVS COST CHANGE ANALYSIS'!G30=0,"",'CVS COST CHANGE ANALYSIS'!G30)</f>
        <v/>
      </c>
      <c r="BT20" s="44" t="str">
        <f>IF('CVS COST CHANGE ANALYSIS'!H30=0,"",'CVS COST CHANGE ANALYSIS'!H30)</f>
        <v/>
      </c>
      <c r="BU20" s="44" t="str">
        <f>IFERROR(IF('CVS COST CHANGE ANALYSIS'!I30=0,"",'CVS COST CHANGE ANALYSIS'!I30),"")</f>
        <v/>
      </c>
      <c r="BV20" s="44" t="str">
        <f>IFERROR(IF('CVS COST CHANGE ANALYSIS'!J30=0,"",'CVS COST CHANGE ANALYSIS'!J30),"")</f>
        <v/>
      </c>
      <c r="BW20" s="44" t="str">
        <f>IF('CVS COST CHANGE ANALYSIS'!K30=0,"",'CVS COST CHANGE ANALYSIS'!K30)</f>
        <v/>
      </c>
      <c r="BX20" s="44" t="str">
        <f>IF('CVS COST CHANGE ANALYSIS'!L30=0,"",'CVS COST CHANGE ANALYSIS'!L30)</f>
        <v/>
      </c>
      <c r="BY20" s="44" t="str">
        <f>IF('CVS COST CHANGE ANALYSIS'!M30=0,"",'CVS COST CHANGE ANALYSIS'!M30)</f>
        <v/>
      </c>
      <c r="BZ20" s="44" t="str">
        <f>IF('CVS COST CHANGE ANALYSIS'!N30=0,"",'CVS COST CHANGE ANALYSIS'!N30)</f>
        <v/>
      </c>
      <c r="CA20" s="44" t="str">
        <f>IFERROR(IF('CVS COST CHANGE ANALYSIS'!O30=0,"",'CVS COST CHANGE ANALYSIS'!O30),"")</f>
        <v/>
      </c>
      <c r="CB20" s="44" t="str">
        <f>IF('CVS COST CHANGE ANALYSIS'!P30=0,"",'CVS COST CHANGE ANALYSIS'!P30)</f>
        <v/>
      </c>
      <c r="CC20" s="44" t="str">
        <f>IF('CVS COST CHANGE ANALYSIS'!Q30=0,"",'CVS COST CHANGE ANALYSIS'!Q30)</f>
        <v/>
      </c>
      <c r="CD20" s="44" t="str">
        <f>IF('CVS COST CHANGE ANALYSIS'!R30=0,"",'CVS COST CHANGE ANALYSIS'!R30)</f>
        <v/>
      </c>
      <c r="CE20" s="44" t="str">
        <f>IF('CVS COST CHANGE ANALYSIS'!S30=0,"",'CVS COST CHANGE ANALYSIS'!S30)</f>
        <v/>
      </c>
      <c r="CF20" s="44" t="str">
        <f>IF('CVS COST CHANGE ANALYSIS'!V30=0,"",'CVS COST CHANGE ANALYSIS'!V30)</f>
        <v/>
      </c>
      <c r="CG20" s="44" t="str">
        <f>IF('CVS COST CHANGE ANALYSIS'!F60=0,"",'CVS COST CHANGE ANALYSIS'!F60)</f>
        <v/>
      </c>
      <c r="CH20" s="44" t="str">
        <f>IF('CVS COST CHANGE ANALYSIS'!G60=0,"",'CVS COST CHANGE ANALYSIS'!G60)</f>
        <v/>
      </c>
      <c r="CI20" s="44" t="str">
        <f>IF('CVS COST CHANGE ANALYSIS'!H60=0,"",'CVS COST CHANGE ANALYSIS'!H60)</f>
        <v/>
      </c>
      <c r="CJ20" s="44" t="str">
        <f>IF('CVS COST CHANGE ANALYSIS'!I60=0,"",'CVS COST CHANGE ANALYSIS'!I60)</f>
        <v/>
      </c>
      <c r="CK20" s="44" t="str">
        <f>IF('CVS COST CHANGE ANALYSIS'!J60=0,"",'CVS COST CHANGE ANALYSIS'!J60)</f>
        <v/>
      </c>
      <c r="CL20" s="44" t="str">
        <f>IF('CVS COST CHANGE ANALYSIS'!K60=0,"",'CVS COST CHANGE ANALYSIS'!K60)</f>
        <v/>
      </c>
      <c r="CM20" s="44" t="str">
        <f>IF('CVS COST CHANGE ANALYSIS'!L60=0,"",'CVS COST CHANGE ANALYSIS'!L60)</f>
        <v/>
      </c>
      <c r="CN20" s="44" t="str">
        <f>IF('CVS COST CHANGE ANALYSIS'!M60=0,"",'CVS COST CHANGE ANALYSIS'!M60)</f>
        <v/>
      </c>
      <c r="CO20" s="44" t="str">
        <f>IF('CVS COST CHANGE ANALYSIS'!N60=0,"",'CVS COST CHANGE ANALYSIS'!N60)</f>
        <v/>
      </c>
      <c r="CP20" s="44" t="str">
        <f>IF('CVS COST CHANGE ANALYSIS'!O60=0,"",'CVS COST CHANGE ANALYSIS'!O60)</f>
        <v/>
      </c>
      <c r="CQ20" s="44" t="str">
        <f>IF('CVS COST CHANGE ANALYSIS'!P60=0,"",'CVS COST CHANGE ANALYSIS'!P60)</f>
        <v/>
      </c>
      <c r="CR20" s="44" t="str">
        <f>IF('CVS COST CHANGE ANALYSIS'!Q60=0,"",'CVS COST CHANGE ANALYSIS'!Q60)</f>
        <v/>
      </c>
      <c r="CS20" s="44" t="str">
        <f>IF('CVS COST CHANGE ANALYSIS'!R60=0,"",'CVS COST CHANGE ANALYSIS'!R60)</f>
        <v/>
      </c>
      <c r="CT20" s="44" t="str">
        <f>IF('CVS COST CHANGE ANALYSIS'!S60=0,"",'CVS COST CHANGE ANALYSIS'!S60)</f>
        <v/>
      </c>
      <c r="CU20" s="44" t="str">
        <f>IF('CVS COST CHANGE ANALYSIS'!V60=0,"",'CVS COST CHANGE ANALYSIS'!V60)</f>
        <v/>
      </c>
    </row>
    <row r="21" spans="1:99" x14ac:dyDescent="0.35">
      <c r="A21" s="44" t="e">
        <f>IF('CVS Bill of Materials'!#REF! = 0,"",'CVS Bill of Materials'!#REF!)</f>
        <v>#REF!</v>
      </c>
      <c r="B21" s="44" t="str">
        <f>IF('CVS Bill of Materials'!B29 = 0,"",'CVS Bill of Materials'!B29)</f>
        <v/>
      </c>
      <c r="C21" s="44" t="e">
        <f>IF('CVS Bill of Materials'!#REF! = 0,"",'CVS Bill of Materials'!#REF!)</f>
        <v>#REF!</v>
      </c>
      <c r="D21" s="44" t="str">
        <f>IF('CVS Bill of Materials'!D29 = 0,"",'CVS Bill of Materials'!D29)</f>
        <v/>
      </c>
      <c r="E21" s="44" t="str">
        <f>IF('CVS Bill of Materials'!E29 = 0,"",'CVS Bill of Materials'!E29)</f>
        <v/>
      </c>
      <c r="F21" s="44" t="str">
        <f>IF('CVS Bill of Materials'!F29 = 0,"",'CVS Bill of Materials'!F29)</f>
        <v/>
      </c>
      <c r="G21" s="44" t="str">
        <f>IF('CVS Bill of Materials'!G29 = 0,"",'CVS Bill of Materials'!G29)</f>
        <v/>
      </c>
      <c r="H21" s="44" t="str">
        <f>IF('CVS Bill of Materials'!H29 = 0,"",'CVS Bill of Materials'!H29)</f>
        <v/>
      </c>
      <c r="I21" s="44" t="str">
        <f>IF('CVS Bill of Materials'!I29 = 0,"",'CVS Bill of Materials'!I29)</f>
        <v/>
      </c>
      <c r="J21" s="44" t="str">
        <f>IF('CVS Bill of Materials'!J29 = 0,"",'CVS Bill of Materials'!J29)</f>
        <v/>
      </c>
      <c r="K21" s="44" t="str">
        <f>IF('CVS Bill of Materials'!K29 = 0,"",'CVS Bill of Materials'!K29)</f>
        <v/>
      </c>
      <c r="L21" s="44" t="str">
        <f>IF('CVS Bill of Materials'!L29 = 0,"",'CVS Bill of Materials'!L29)</f>
        <v/>
      </c>
      <c r="M21" s="44" t="str">
        <f>IF('CVS Bill of Materials'!M29 = 0,"",'CVS Bill of Materials'!M29)</f>
        <v/>
      </c>
      <c r="N21" s="44" t="str">
        <f>IF('CVS Bill of Materials'!N29 = 0,"",'CVS Bill of Materials'!N29)</f>
        <v/>
      </c>
      <c r="O21" s="44" t="str">
        <f>IF('CVS Bill of Materials'!O29 = 0,"",'CVS Bill of Materials'!O29)</f>
        <v/>
      </c>
      <c r="P21" s="44" t="str">
        <f>IF('CVS Bill of Materials'!P29 = 0,"",'CVS Bill of Materials'!P29)</f>
        <v/>
      </c>
      <c r="Q21" s="44" t="str">
        <f>IF('CVS Bill of Materials'!Q29 = 0,"",'CVS Bill of Materials'!Q29)</f>
        <v/>
      </c>
      <c r="R21" s="44" t="str">
        <f>IF('CVS Bill of Materials'!R29 = 0,"",'CVS Bill of Materials'!R29)</f>
        <v/>
      </c>
      <c r="S21" s="44" t="str">
        <f>IF('CVS Bill of Materials'!S29 = 0,"",'CVS Bill of Materials'!S29)</f>
        <v/>
      </c>
      <c r="T21" s="44" t="str">
        <f>IF('CVS Bill of Materials'!T29 = 0,"",'CVS Bill of Materials'!T29)</f>
        <v/>
      </c>
      <c r="U21" s="44" t="str">
        <f>IF('CVS Bill of Materials'!U29 = 0,"",'CVS Bill of Materials'!U29)</f>
        <v/>
      </c>
      <c r="V21" s="44" t="str">
        <f>IF('CVS Bill of Materials'!V29 = 0,"",'CVS Bill of Materials'!V29)</f>
        <v/>
      </c>
      <c r="W21" s="44" t="str">
        <f>IF('CVS Bill of Materials'!F59= 0,"",'CVS Bill of Materials'!F59)</f>
        <v/>
      </c>
      <c r="X21" s="44" t="str">
        <f>IF('CVS Bill of Materials'!G59= 0,"",'CVS Bill of Materials'!G59)</f>
        <v/>
      </c>
      <c r="Y21" s="44" t="str">
        <f>IF('CVS Bill of Materials'!H59= 0,"",'CVS Bill of Materials'!H59)</f>
        <v/>
      </c>
      <c r="Z21" s="44" t="str">
        <f>IF('CVS Bill of Materials'!I59= 0,"",'CVS Bill of Materials'!I59)</f>
        <v/>
      </c>
      <c r="AA21" s="44" t="str">
        <f>IF('CVS Bill of Materials'!J59= 0,"",'CVS Bill of Materials'!J59)</f>
        <v/>
      </c>
      <c r="AB21" s="44" t="str">
        <f>IF('CVS Bill of Materials'!K59= 0,"",'CVS Bill of Materials'!K59)</f>
        <v/>
      </c>
      <c r="AC21" s="44" t="str">
        <f>IF('CVS Bill of Materials'!L59= 0,"",'CVS Bill of Materials'!L59)</f>
        <v/>
      </c>
      <c r="AD21" s="44" t="str">
        <f>IF('CVS Bill of Materials'!M59= 0,"",'CVS Bill of Materials'!M59)</f>
        <v/>
      </c>
      <c r="AE21" s="44" t="str">
        <f>IF('CVS Bill of Materials'!N59= 0,"",'CVS Bill of Materials'!N59)</f>
        <v/>
      </c>
      <c r="AF21" s="44" t="str">
        <f>IF('CVS Bill of Materials'!O59= 0,"",'CVS Bill of Materials'!O59)</f>
        <v/>
      </c>
      <c r="AG21" s="44" t="str">
        <f>IF('CVS Bill of Materials'!P59= 0,"",'CVS Bill of Materials'!P59)</f>
        <v/>
      </c>
      <c r="AH21" s="44" t="str">
        <f>IF('CVS Bill of Materials'!Q59= 0,"",'CVS Bill of Materials'!Q59)</f>
        <v/>
      </c>
      <c r="AI21" s="44" t="str">
        <f>IF('CVS Bill of Materials'!R59= 0,"",'CVS Bill of Materials'!R59)</f>
        <v/>
      </c>
      <c r="AJ21" s="44" t="str">
        <f>IF('CVS Bill of Materials'!S59= 0,"",'CVS Bill of Materials'!S59)</f>
        <v/>
      </c>
      <c r="AK21" s="46" t="str">
        <f>IF('CVS Bill of Materials'!V59 = 0,"",'CVS Bill of Materials'!V59)</f>
        <v/>
      </c>
      <c r="AL21" s="46" t="str">
        <f>IFERROR(IF('CVS Bill of Materials'!W59 = 0,"",'CVS Bill of Materials'!W59),"")</f>
        <v/>
      </c>
      <c r="AM21" s="46" t="str">
        <f>IF('CVS Bill of Materials'!X59 = 0,"",'CVS Bill of Materials'!X59)</f>
        <v/>
      </c>
      <c r="AN21" s="46" t="str">
        <f>IF('CVS Bill of Materials'!Y59 = 0,"",'CVS Bill of Materials'!Y59)</f>
        <v/>
      </c>
      <c r="AO21" s="46" t="e">
        <f>IF('CVS Bill of Materials'!#REF! = 0,"",'CVS Bill of Materials'!#REF!)</f>
        <v>#REF!</v>
      </c>
      <c r="AP21" s="44" t="str">
        <f>IF('CVS BOM Product Info'!E29=0,"",'CVS BOM Product Info'!E29)</f>
        <v/>
      </c>
      <c r="AQ21" s="44" t="str">
        <f>IF('CVS BOM Product Info'!F29=0,"",'CVS BOM Product Info'!F29)</f>
        <v/>
      </c>
      <c r="AR21" s="44" t="str">
        <f>IFERROR(IF('CVS BOM Product Info'!G29=0,"",'CVS BOM Product Info'!G29),"")</f>
        <v/>
      </c>
      <c r="AS21" s="44" t="str">
        <f>IF('CVS BOM Product Info'!H29=0,"",'CVS BOM Product Info'!H29)</f>
        <v/>
      </c>
      <c r="AT21" s="44" t="str">
        <f>IF('CVS BOM Product Info'!I29=0,"",'CVS BOM Product Info'!I29)</f>
        <v/>
      </c>
      <c r="AU21" s="44" t="str">
        <f>IFERROR(IF('CVS BOM Product Info'!J29=0,"",'CVS BOM Product Info'!J29),"")</f>
        <v/>
      </c>
      <c r="AV21" s="44" t="str">
        <f>IF('CVS BOM Product Info'!K29=0,"",'CVS BOM Product Info'!K29)</f>
        <v/>
      </c>
      <c r="AW21" s="44" t="str">
        <f>IF('CVS BOM Product Info'!L29=0,"",'CVS BOM Product Info'!L29)</f>
        <v/>
      </c>
      <c r="AX21" s="44" t="str">
        <f>IF('CVS BOM Product Info'!M29=0,"",'CVS BOM Product Info'!M29)</f>
        <v/>
      </c>
      <c r="AY21" s="44" t="str">
        <f>IF('CVS BOM Product Info'!N29=0,"",'CVS BOM Product Info'!N29)</f>
        <v/>
      </c>
      <c r="AZ21" s="44" t="str">
        <f>IFERROR(IF('CVS BOM Product Info'!O29=0,"",'CVS BOM Product Info'!O29),"")</f>
        <v/>
      </c>
      <c r="BA21" s="44" t="str">
        <f>IF('CVS BOM Product Info'!P29=0,"",'CVS BOM Product Info'!P29)</f>
        <v/>
      </c>
      <c r="BB21" s="44" t="str">
        <f>IF('CVS BOM Product Info'!Q29=0,"",'CVS BOM Product Info'!Q29)</f>
        <v/>
      </c>
      <c r="BC21" s="44" t="str">
        <f>IF('CVS BOM Product Info'!R29=0,"",'CVS BOM Product Info'!R29)</f>
        <v/>
      </c>
      <c r="BD21" s="44" t="str">
        <f>IF('CVS BOM Product Info'!E59=0,"",'CVS BOM Product Info'!E59)</f>
        <v/>
      </c>
      <c r="BE21" s="44" t="str">
        <f>IF('CVS BOM Product Info'!F59=0,"",'CVS BOM Product Info'!F59)</f>
        <v/>
      </c>
      <c r="BF21" s="44" t="str">
        <f>IFERROR(IF('CVS BOM Product Info'!G59=0,"",'CVS BOM Product Info'!G59),"")</f>
        <v/>
      </c>
      <c r="BG21" s="44" t="str">
        <f>IF('CVS BOM Product Info'!H59=0,"",'CVS BOM Product Info'!H59)</f>
        <v/>
      </c>
      <c r="BH21" s="44" t="str">
        <f>IF('CVS BOM Product Info'!I59=0,"",'CVS BOM Product Info'!I59)</f>
        <v/>
      </c>
      <c r="BI21" s="44" t="str">
        <f>IFERROR(IF('CVS BOM Product Info'!J59=0,"",'CVS BOM Product Info'!J59),"")</f>
        <v/>
      </c>
      <c r="BJ21" s="44" t="str">
        <f>IF('CVS BOM Product Info'!K59=0,"",'CVS BOM Product Info'!K59)</f>
        <v/>
      </c>
      <c r="BK21" s="44" t="str">
        <f>IF('CVS BOM Product Info'!L59=0,"",'CVS BOM Product Info'!L59)</f>
        <v/>
      </c>
      <c r="BL21" s="44" t="str">
        <f>IF('CVS BOM Product Info'!M59=0,"",'CVS BOM Product Info'!M59)</f>
        <v/>
      </c>
      <c r="BM21" s="44" t="str">
        <f>IF('CVS BOM Product Info'!N59=0,"",'CVS BOM Product Info'!N59)</f>
        <v/>
      </c>
      <c r="BN21" s="44" t="str">
        <f>IFERROR(IF('CVS BOM Product Info'!O59=0,"",'CVS BOM Product Info'!O59),"")</f>
        <v/>
      </c>
      <c r="BO21" s="44" t="str">
        <f>IF('CVS BOM Product Info'!P59=0,"",'CVS BOM Product Info'!P59)</f>
        <v/>
      </c>
      <c r="BP21" s="44" t="str">
        <f>IF('CVS BOM Product Info'!Q59=0,"",'CVS BOM Product Info'!Q59)</f>
        <v/>
      </c>
      <c r="BQ21" s="44" t="str">
        <f>IF('CVS BOM Product Info'!R59=0,"",'CVS BOM Product Info'!R59)</f>
        <v/>
      </c>
      <c r="BR21" s="44" t="str">
        <f>IF('CVS COST CHANGE ANALYSIS'!F31=0,"",'CVS COST CHANGE ANALYSIS'!F31)</f>
        <v/>
      </c>
      <c r="BS21" s="44" t="str">
        <f>IF('CVS COST CHANGE ANALYSIS'!G31=0,"",'CVS COST CHANGE ANALYSIS'!G31)</f>
        <v/>
      </c>
      <c r="BT21" s="44" t="str">
        <f>IF('CVS COST CHANGE ANALYSIS'!H31=0,"",'CVS COST CHANGE ANALYSIS'!H31)</f>
        <v/>
      </c>
      <c r="BU21" s="44" t="str">
        <f>IFERROR(IF('CVS COST CHANGE ANALYSIS'!I31=0,"",'CVS COST CHANGE ANALYSIS'!I31),"")</f>
        <v/>
      </c>
      <c r="BV21" s="44" t="str">
        <f>IFERROR(IF('CVS COST CHANGE ANALYSIS'!J31=0,"",'CVS COST CHANGE ANALYSIS'!J31),"")</f>
        <v/>
      </c>
      <c r="BW21" s="44" t="str">
        <f>IF('CVS COST CHANGE ANALYSIS'!K31=0,"",'CVS COST CHANGE ANALYSIS'!K31)</f>
        <v/>
      </c>
      <c r="BX21" s="44" t="str">
        <f>IF('CVS COST CHANGE ANALYSIS'!L31=0,"",'CVS COST CHANGE ANALYSIS'!L31)</f>
        <v/>
      </c>
      <c r="BY21" s="44" t="str">
        <f>IF('CVS COST CHANGE ANALYSIS'!M31=0,"",'CVS COST CHANGE ANALYSIS'!M31)</f>
        <v/>
      </c>
      <c r="BZ21" s="44" t="str">
        <f>IF('CVS COST CHANGE ANALYSIS'!N31=0,"",'CVS COST CHANGE ANALYSIS'!N31)</f>
        <v/>
      </c>
      <c r="CA21" s="44" t="str">
        <f>IFERROR(IF('CVS COST CHANGE ANALYSIS'!O31=0,"",'CVS COST CHANGE ANALYSIS'!O31),"")</f>
        <v/>
      </c>
      <c r="CB21" s="44" t="str">
        <f>IF('CVS COST CHANGE ANALYSIS'!P31=0,"",'CVS COST CHANGE ANALYSIS'!P31)</f>
        <v/>
      </c>
      <c r="CC21" s="44" t="str">
        <f>IF('CVS COST CHANGE ANALYSIS'!Q31=0,"",'CVS COST CHANGE ANALYSIS'!Q31)</f>
        <v/>
      </c>
      <c r="CD21" s="44" t="str">
        <f>IF('CVS COST CHANGE ANALYSIS'!R31=0,"",'CVS COST CHANGE ANALYSIS'!R31)</f>
        <v/>
      </c>
      <c r="CE21" s="44" t="str">
        <f>IF('CVS COST CHANGE ANALYSIS'!S31=0,"",'CVS COST CHANGE ANALYSIS'!S31)</f>
        <v/>
      </c>
      <c r="CF21" s="44" t="str">
        <f>IF('CVS COST CHANGE ANALYSIS'!V31=0,"",'CVS COST CHANGE ANALYSIS'!V31)</f>
        <v/>
      </c>
      <c r="CG21" s="44" t="str">
        <f>IF('CVS COST CHANGE ANALYSIS'!F61=0,"",'CVS COST CHANGE ANALYSIS'!F61)</f>
        <v/>
      </c>
      <c r="CH21" s="44" t="str">
        <f>IF('CVS COST CHANGE ANALYSIS'!G61=0,"",'CVS COST CHANGE ANALYSIS'!G61)</f>
        <v/>
      </c>
      <c r="CI21" s="44" t="str">
        <f>IF('CVS COST CHANGE ANALYSIS'!H61=0,"",'CVS COST CHANGE ANALYSIS'!H61)</f>
        <v/>
      </c>
      <c r="CJ21" s="44" t="str">
        <f>IF('CVS COST CHANGE ANALYSIS'!I61=0,"",'CVS COST CHANGE ANALYSIS'!I61)</f>
        <v/>
      </c>
      <c r="CK21" s="44" t="str">
        <f>IF('CVS COST CHANGE ANALYSIS'!J61=0,"",'CVS COST CHANGE ANALYSIS'!J61)</f>
        <v/>
      </c>
      <c r="CL21" s="44" t="str">
        <f>IF('CVS COST CHANGE ANALYSIS'!K61=0,"",'CVS COST CHANGE ANALYSIS'!K61)</f>
        <v/>
      </c>
      <c r="CM21" s="44" t="str">
        <f>IF('CVS COST CHANGE ANALYSIS'!L61=0,"",'CVS COST CHANGE ANALYSIS'!L61)</f>
        <v/>
      </c>
      <c r="CN21" s="44" t="str">
        <f>IF('CVS COST CHANGE ANALYSIS'!M61=0,"",'CVS COST CHANGE ANALYSIS'!M61)</f>
        <v/>
      </c>
      <c r="CO21" s="44" t="str">
        <f>IF('CVS COST CHANGE ANALYSIS'!N61=0,"",'CVS COST CHANGE ANALYSIS'!N61)</f>
        <v/>
      </c>
      <c r="CP21" s="44" t="str">
        <f>IF('CVS COST CHANGE ANALYSIS'!O61=0,"",'CVS COST CHANGE ANALYSIS'!O61)</f>
        <v/>
      </c>
      <c r="CQ21" s="44" t="str">
        <f>IF('CVS COST CHANGE ANALYSIS'!P61=0,"",'CVS COST CHANGE ANALYSIS'!P61)</f>
        <v/>
      </c>
      <c r="CR21" s="44" t="str">
        <f>IF('CVS COST CHANGE ANALYSIS'!Q61=0,"",'CVS COST CHANGE ANALYSIS'!Q61)</f>
        <v/>
      </c>
      <c r="CS21" s="44" t="str">
        <f>IF('CVS COST CHANGE ANALYSIS'!R61=0,"",'CVS COST CHANGE ANALYSIS'!R61)</f>
        <v/>
      </c>
      <c r="CT21" s="44" t="str">
        <f>IF('CVS COST CHANGE ANALYSIS'!S61=0,"",'CVS COST CHANGE ANALYSIS'!S61)</f>
        <v/>
      </c>
      <c r="CU21" s="44" t="str">
        <f>IF('CVS COST CHANGE ANALYSIS'!V61=0,"",'CVS COST CHANGE ANALYSIS'!V61)</f>
        <v/>
      </c>
    </row>
    <row r="22" spans="1:99" x14ac:dyDescent="0.35">
      <c r="A22" s="44" t="e">
        <f>IF('CVS Bill of Materials'!#REF! = 0,"",'CVS Bill of Materials'!#REF!)</f>
        <v>#REF!</v>
      </c>
      <c r="B22" s="44" t="str">
        <f>IF('CVS Bill of Materials'!B30 = 0,"",'CVS Bill of Materials'!B30)</f>
        <v/>
      </c>
      <c r="C22" s="44" t="e">
        <f>IF('CVS Bill of Materials'!#REF! = 0,"",'CVS Bill of Materials'!#REF!)</f>
        <v>#REF!</v>
      </c>
      <c r="D22" s="44" t="str">
        <f>IF('CVS Bill of Materials'!D30 = 0,"",'CVS Bill of Materials'!D30)</f>
        <v/>
      </c>
      <c r="E22" s="44" t="str">
        <f>IF('CVS Bill of Materials'!E30 = 0,"",'CVS Bill of Materials'!E30)</f>
        <v/>
      </c>
      <c r="F22" s="44" t="str">
        <f>IF('CVS Bill of Materials'!F30 = 0,"",'CVS Bill of Materials'!F30)</f>
        <v/>
      </c>
      <c r="G22" s="44" t="str">
        <f>IF('CVS Bill of Materials'!G30 = 0,"",'CVS Bill of Materials'!G30)</f>
        <v/>
      </c>
      <c r="H22" s="44" t="str">
        <f>IF('CVS Bill of Materials'!H30 = 0,"",'CVS Bill of Materials'!H30)</f>
        <v/>
      </c>
      <c r="I22" s="44" t="str">
        <f>IF('CVS Bill of Materials'!I30 = 0,"",'CVS Bill of Materials'!I30)</f>
        <v/>
      </c>
      <c r="J22" s="44" t="str">
        <f>IF('CVS Bill of Materials'!J30 = 0,"",'CVS Bill of Materials'!J30)</f>
        <v/>
      </c>
      <c r="K22" s="44" t="str">
        <f>IF('CVS Bill of Materials'!K30 = 0,"",'CVS Bill of Materials'!K30)</f>
        <v/>
      </c>
      <c r="L22" s="44" t="str">
        <f>IF('CVS Bill of Materials'!L30 = 0,"",'CVS Bill of Materials'!L30)</f>
        <v/>
      </c>
      <c r="M22" s="44" t="str">
        <f>IF('CVS Bill of Materials'!M30 = 0,"",'CVS Bill of Materials'!M30)</f>
        <v/>
      </c>
      <c r="N22" s="44" t="str">
        <f>IF('CVS Bill of Materials'!N30 = 0,"",'CVS Bill of Materials'!N30)</f>
        <v/>
      </c>
      <c r="O22" s="44" t="str">
        <f>IF('CVS Bill of Materials'!O30 = 0,"",'CVS Bill of Materials'!O30)</f>
        <v/>
      </c>
      <c r="P22" s="44" t="str">
        <f>IF('CVS Bill of Materials'!P30 = 0,"",'CVS Bill of Materials'!P30)</f>
        <v/>
      </c>
      <c r="Q22" s="44" t="str">
        <f>IF('CVS Bill of Materials'!Q30 = 0,"",'CVS Bill of Materials'!Q30)</f>
        <v/>
      </c>
      <c r="R22" s="44" t="str">
        <f>IF('CVS Bill of Materials'!R30 = 0,"",'CVS Bill of Materials'!R30)</f>
        <v/>
      </c>
      <c r="S22" s="44" t="str">
        <f>IF('CVS Bill of Materials'!S30 = 0,"",'CVS Bill of Materials'!S30)</f>
        <v/>
      </c>
      <c r="T22" s="44" t="str">
        <f>IF('CVS Bill of Materials'!T30 = 0,"",'CVS Bill of Materials'!T30)</f>
        <v/>
      </c>
      <c r="U22" s="44" t="str">
        <f>IF('CVS Bill of Materials'!U30 = 0,"",'CVS Bill of Materials'!U30)</f>
        <v/>
      </c>
      <c r="V22" s="44" t="str">
        <f>IF('CVS Bill of Materials'!V30 = 0,"",'CVS Bill of Materials'!V30)</f>
        <v/>
      </c>
      <c r="W22" s="44" t="str">
        <f>IF('CVS Bill of Materials'!G60= 0,"",'CVS Bill of Materials'!G60)</f>
        <v/>
      </c>
      <c r="X22" s="44" t="str">
        <f>IF('CVS Bill of Materials'!H60= 0,"",'CVS Bill of Materials'!H60)</f>
        <v/>
      </c>
      <c r="Y22" s="44" t="str">
        <f>IF('CVS Bill of Materials'!I60= 0,"",'CVS Bill of Materials'!I60)</f>
        <v/>
      </c>
      <c r="Z22" s="44" t="str">
        <f>IF('CVS Bill of Materials'!J60= 0,"",'CVS Bill of Materials'!J60)</f>
        <v/>
      </c>
      <c r="AA22" s="44" t="str">
        <f>IF('CVS Bill of Materials'!K60= 0,"",'CVS Bill of Materials'!K60)</f>
        <v/>
      </c>
      <c r="AB22" s="44" t="str">
        <f>IF('CVS Bill of Materials'!L60= 0,"",'CVS Bill of Materials'!L60)</f>
        <v/>
      </c>
      <c r="AC22" s="44" t="str">
        <f>IF('CVS Bill of Materials'!M60= 0,"",'CVS Bill of Materials'!M60)</f>
        <v/>
      </c>
      <c r="AD22" s="44" t="str">
        <f>IF('CVS Bill of Materials'!N60= 0,"",'CVS Bill of Materials'!N60)</f>
        <v/>
      </c>
      <c r="AE22" s="44" t="str">
        <f>IF('CVS Bill of Materials'!O60= 0,"",'CVS Bill of Materials'!O60)</f>
        <v/>
      </c>
      <c r="AF22" s="44" t="str">
        <f>IF('CVS Bill of Materials'!P60= 0,"",'CVS Bill of Materials'!P60)</f>
        <v/>
      </c>
      <c r="AG22" s="44" t="str">
        <f>IF('CVS Bill of Materials'!Q60= 0,"",'CVS Bill of Materials'!Q60)</f>
        <v/>
      </c>
      <c r="AH22" s="44" t="str">
        <f>IF('CVS Bill of Materials'!R60= 0,"",'CVS Bill of Materials'!R60)</f>
        <v/>
      </c>
      <c r="AI22" s="44" t="str">
        <f>IF('CVS Bill of Materials'!S60= 0,"",'CVS Bill of Materials'!S60)</f>
        <v/>
      </c>
      <c r="AJ22" s="44" t="str">
        <f>IF('CVS Bill of Materials'!T60= 0,"",'CVS Bill of Materials'!T60)</f>
        <v/>
      </c>
      <c r="AK22" s="46" t="str">
        <f>IF('CVS Bill of Materials'!W60 = 0,"",'CVS Bill of Materials'!W60)</f>
        <v/>
      </c>
      <c r="AL22" s="46" t="str">
        <f>IFERROR(IF('CVS Bill of Materials'!X60 = 0,"",'CVS Bill of Materials'!X60),"")</f>
        <v/>
      </c>
      <c r="AM22" s="46" t="str">
        <f>IF('CVS Bill of Materials'!Y60 = 0,"",'CVS Bill of Materials'!Y60)</f>
        <v/>
      </c>
      <c r="AN22" s="46" t="e">
        <f>IF('CVS Bill of Materials'!#REF! = 0,"",'CVS Bill of Materials'!#REF!)</f>
        <v>#REF!</v>
      </c>
      <c r="AO22" s="46" t="e">
        <f>IF('CVS Bill of Materials'!#REF! = 0,"",'CVS Bill of Materials'!#REF!)</f>
        <v>#REF!</v>
      </c>
      <c r="AP22" s="44" t="str">
        <f>IF('CVS BOM Product Info'!E30=0,"",'CVS BOM Product Info'!E30)</f>
        <v/>
      </c>
      <c r="AQ22" s="44" t="str">
        <f>IF('CVS BOM Product Info'!F30=0,"",'CVS BOM Product Info'!F30)</f>
        <v/>
      </c>
      <c r="AR22" s="44" t="str">
        <f>IFERROR(IF('CVS BOM Product Info'!G30=0,"",'CVS BOM Product Info'!G30),"")</f>
        <v/>
      </c>
      <c r="AS22" s="44" t="str">
        <f>IF('CVS BOM Product Info'!H30=0,"",'CVS BOM Product Info'!H30)</f>
        <v/>
      </c>
      <c r="AT22" s="44" t="str">
        <f>IF('CVS BOM Product Info'!I30=0,"",'CVS BOM Product Info'!I30)</f>
        <v/>
      </c>
      <c r="AU22" s="44" t="str">
        <f>IFERROR(IF('CVS BOM Product Info'!J30=0,"",'CVS BOM Product Info'!J30),"")</f>
        <v/>
      </c>
      <c r="AV22" s="44" t="str">
        <f>IF('CVS BOM Product Info'!K30=0,"",'CVS BOM Product Info'!K30)</f>
        <v/>
      </c>
      <c r="AW22" s="44" t="str">
        <f>IF('CVS BOM Product Info'!L30=0,"",'CVS BOM Product Info'!L30)</f>
        <v/>
      </c>
      <c r="AX22" s="44" t="str">
        <f>IF('CVS BOM Product Info'!M30=0,"",'CVS BOM Product Info'!M30)</f>
        <v/>
      </c>
      <c r="AY22" s="44" t="str">
        <f>IF('CVS BOM Product Info'!N30=0,"",'CVS BOM Product Info'!N30)</f>
        <v/>
      </c>
      <c r="AZ22" s="44" t="str">
        <f>IFERROR(IF('CVS BOM Product Info'!O30=0,"",'CVS BOM Product Info'!O30),"")</f>
        <v/>
      </c>
      <c r="BA22" s="44" t="str">
        <f>IF('CVS BOM Product Info'!P30=0,"",'CVS BOM Product Info'!P30)</f>
        <v/>
      </c>
      <c r="BB22" s="44" t="str">
        <f>IF('CVS BOM Product Info'!Q30=0,"",'CVS BOM Product Info'!Q30)</f>
        <v/>
      </c>
      <c r="BC22" s="44" t="str">
        <f>IF('CVS BOM Product Info'!R30=0,"",'CVS BOM Product Info'!R30)</f>
        <v/>
      </c>
      <c r="BD22" s="44" t="str">
        <f>IF('CVS BOM Product Info'!E60=0,"",'CVS BOM Product Info'!E60)</f>
        <v/>
      </c>
      <c r="BE22" s="44" t="str">
        <f>IF('CVS BOM Product Info'!F60=0,"",'CVS BOM Product Info'!F60)</f>
        <v/>
      </c>
      <c r="BF22" s="44" t="str">
        <f>IFERROR(IF('CVS BOM Product Info'!G60=0,"",'CVS BOM Product Info'!G60),"")</f>
        <v/>
      </c>
      <c r="BG22" s="44" t="str">
        <f>IF('CVS BOM Product Info'!H60=0,"",'CVS BOM Product Info'!H60)</f>
        <v/>
      </c>
      <c r="BH22" s="44" t="str">
        <f>IF('CVS BOM Product Info'!I60=0,"",'CVS BOM Product Info'!I60)</f>
        <v/>
      </c>
      <c r="BI22" s="44" t="str">
        <f>IFERROR(IF('CVS BOM Product Info'!J60=0,"",'CVS BOM Product Info'!J60),"")</f>
        <v/>
      </c>
      <c r="BJ22" s="44" t="str">
        <f>IF('CVS BOM Product Info'!K60=0,"",'CVS BOM Product Info'!K60)</f>
        <v/>
      </c>
      <c r="BK22" s="44" t="str">
        <f>IF('CVS BOM Product Info'!L60=0,"",'CVS BOM Product Info'!L60)</f>
        <v/>
      </c>
      <c r="BL22" s="44" t="str">
        <f>IF('CVS BOM Product Info'!M60=0,"",'CVS BOM Product Info'!M60)</f>
        <v/>
      </c>
      <c r="BM22" s="44" t="str">
        <f>IF('CVS BOM Product Info'!N60=0,"",'CVS BOM Product Info'!N60)</f>
        <v/>
      </c>
      <c r="BN22" s="44" t="str">
        <f>IFERROR(IF('CVS BOM Product Info'!O60=0,"",'CVS BOM Product Info'!O60),"")</f>
        <v/>
      </c>
      <c r="BO22" s="44" t="str">
        <f>IF('CVS BOM Product Info'!P60=0,"",'CVS BOM Product Info'!P60)</f>
        <v/>
      </c>
      <c r="BP22" s="44" t="str">
        <f>IF('CVS BOM Product Info'!Q60=0,"",'CVS BOM Product Info'!Q60)</f>
        <v/>
      </c>
      <c r="BQ22" s="44" t="str">
        <f>IF('CVS BOM Product Info'!R60=0,"",'CVS BOM Product Info'!R60)</f>
        <v/>
      </c>
      <c r="BR22" s="44" t="str">
        <f>IF('CVS COST CHANGE ANALYSIS'!F32=0,"",'CVS COST CHANGE ANALYSIS'!F32)</f>
        <v/>
      </c>
      <c r="BS22" s="44" t="str">
        <f>IF('CVS COST CHANGE ANALYSIS'!G32=0,"",'CVS COST CHANGE ANALYSIS'!G32)</f>
        <v/>
      </c>
      <c r="BT22" s="44" t="str">
        <f>IF('CVS COST CHANGE ANALYSIS'!H32=0,"",'CVS COST CHANGE ANALYSIS'!H32)</f>
        <v/>
      </c>
      <c r="BU22" s="44" t="str">
        <f>IFERROR(IF('CVS COST CHANGE ANALYSIS'!I32=0,"",'CVS COST CHANGE ANALYSIS'!I32),"")</f>
        <v/>
      </c>
      <c r="BV22" s="44" t="str">
        <f>IFERROR(IF('CVS COST CHANGE ANALYSIS'!J32=0,"",'CVS COST CHANGE ANALYSIS'!J32),"")</f>
        <v/>
      </c>
      <c r="BW22" s="44" t="str">
        <f>IF('CVS COST CHANGE ANALYSIS'!K32=0,"",'CVS COST CHANGE ANALYSIS'!K32)</f>
        <v/>
      </c>
      <c r="BX22" s="44" t="str">
        <f>IF('CVS COST CHANGE ANALYSIS'!L32=0,"",'CVS COST CHANGE ANALYSIS'!L32)</f>
        <v/>
      </c>
      <c r="BY22" s="44" t="str">
        <f>IF('CVS COST CHANGE ANALYSIS'!M32=0,"",'CVS COST CHANGE ANALYSIS'!M32)</f>
        <v/>
      </c>
      <c r="BZ22" s="44" t="str">
        <f>IF('CVS COST CHANGE ANALYSIS'!N32=0,"",'CVS COST CHANGE ANALYSIS'!N32)</f>
        <v/>
      </c>
      <c r="CA22" s="44" t="str">
        <f>IFERROR(IF('CVS COST CHANGE ANALYSIS'!O32=0,"",'CVS COST CHANGE ANALYSIS'!O32),"")</f>
        <v/>
      </c>
      <c r="CB22" s="44" t="str">
        <f>IF('CVS COST CHANGE ANALYSIS'!P32=0,"",'CVS COST CHANGE ANALYSIS'!P32)</f>
        <v/>
      </c>
      <c r="CC22" s="44" t="str">
        <f>IF('CVS COST CHANGE ANALYSIS'!Q32=0,"",'CVS COST CHANGE ANALYSIS'!Q32)</f>
        <v/>
      </c>
      <c r="CD22" s="44" t="str">
        <f>IF('CVS COST CHANGE ANALYSIS'!R32=0,"",'CVS COST CHANGE ANALYSIS'!R32)</f>
        <v/>
      </c>
      <c r="CE22" s="44" t="str">
        <f>IF('CVS COST CHANGE ANALYSIS'!S32=0,"",'CVS COST CHANGE ANALYSIS'!S32)</f>
        <v/>
      </c>
      <c r="CF22" s="44" t="str">
        <f>IF('CVS COST CHANGE ANALYSIS'!V32=0,"",'CVS COST CHANGE ANALYSIS'!V32)</f>
        <v/>
      </c>
      <c r="CG22" s="44" t="str">
        <f>IF('CVS COST CHANGE ANALYSIS'!F62=0,"",'CVS COST CHANGE ANALYSIS'!F62)</f>
        <v/>
      </c>
      <c r="CH22" s="44" t="str">
        <f>IF('CVS COST CHANGE ANALYSIS'!G62=0,"",'CVS COST CHANGE ANALYSIS'!G62)</f>
        <v/>
      </c>
      <c r="CI22" s="44" t="str">
        <f>IF('CVS COST CHANGE ANALYSIS'!H62=0,"",'CVS COST CHANGE ANALYSIS'!H62)</f>
        <v/>
      </c>
      <c r="CJ22" s="44" t="str">
        <f>IF('CVS COST CHANGE ANALYSIS'!I62=0,"",'CVS COST CHANGE ANALYSIS'!I62)</f>
        <v/>
      </c>
      <c r="CK22" s="44" t="str">
        <f>IF('CVS COST CHANGE ANALYSIS'!J62=0,"",'CVS COST CHANGE ANALYSIS'!J62)</f>
        <v/>
      </c>
      <c r="CL22" s="44" t="str">
        <f>IF('CVS COST CHANGE ANALYSIS'!K62=0,"",'CVS COST CHANGE ANALYSIS'!K62)</f>
        <v/>
      </c>
      <c r="CM22" s="44" t="str">
        <f>IF('CVS COST CHANGE ANALYSIS'!L62=0,"",'CVS COST CHANGE ANALYSIS'!L62)</f>
        <v/>
      </c>
      <c r="CN22" s="44" t="str">
        <f>IF('CVS COST CHANGE ANALYSIS'!M62=0,"",'CVS COST CHANGE ANALYSIS'!M62)</f>
        <v/>
      </c>
      <c r="CO22" s="44" t="str">
        <f>IF('CVS COST CHANGE ANALYSIS'!N62=0,"",'CVS COST CHANGE ANALYSIS'!N62)</f>
        <v/>
      </c>
      <c r="CP22" s="44" t="str">
        <f>IF('CVS COST CHANGE ANALYSIS'!O62=0,"",'CVS COST CHANGE ANALYSIS'!O62)</f>
        <v/>
      </c>
      <c r="CQ22" s="44" t="str">
        <f>IF('CVS COST CHANGE ANALYSIS'!P62=0,"",'CVS COST CHANGE ANALYSIS'!P62)</f>
        <v/>
      </c>
      <c r="CR22" s="44" t="str">
        <f>IF('CVS COST CHANGE ANALYSIS'!Q62=0,"",'CVS COST CHANGE ANALYSIS'!Q62)</f>
        <v/>
      </c>
      <c r="CS22" s="44" t="str">
        <f>IF('CVS COST CHANGE ANALYSIS'!R62=0,"",'CVS COST CHANGE ANALYSIS'!R62)</f>
        <v/>
      </c>
      <c r="CT22" s="44" t="str">
        <f>IF('CVS COST CHANGE ANALYSIS'!S62=0,"",'CVS COST CHANGE ANALYSIS'!S62)</f>
        <v/>
      </c>
      <c r="CU22" s="44" t="str">
        <f>IF('CVS COST CHANGE ANALYSIS'!V62=0,"",'CVS COST CHANGE ANALYSIS'!V62)</f>
        <v/>
      </c>
    </row>
    <row r="23" spans="1:99" x14ac:dyDescent="0.35">
      <c r="A23" s="44" t="e">
        <f>IF('CVS Bill of Materials'!#REF! = 0,"",'CVS Bill of Materials'!#REF!)</f>
        <v>#REF!</v>
      </c>
      <c r="B23" s="44" t="str">
        <f>IF('CVS Bill of Materials'!B31 = 0,"",'CVS Bill of Materials'!B31)</f>
        <v/>
      </c>
      <c r="C23" s="44" t="e">
        <f>IF('CVS Bill of Materials'!#REF! = 0,"",'CVS Bill of Materials'!#REF!)</f>
        <v>#REF!</v>
      </c>
      <c r="D23" s="44" t="str">
        <f>IF('CVS Bill of Materials'!D31 = 0,"",'CVS Bill of Materials'!D31)</f>
        <v/>
      </c>
      <c r="E23" s="44" t="str">
        <f>IF('CVS Bill of Materials'!E31 = 0,"",'CVS Bill of Materials'!E31)</f>
        <v/>
      </c>
      <c r="F23" s="44" t="str">
        <f>IF('CVS Bill of Materials'!F31 = 0,"",'CVS Bill of Materials'!F31)</f>
        <v/>
      </c>
      <c r="G23" s="44" t="str">
        <f>IF('CVS Bill of Materials'!G31 = 0,"",'CVS Bill of Materials'!G31)</f>
        <v/>
      </c>
      <c r="H23" s="44" t="str">
        <f>IF('CVS Bill of Materials'!H31 = 0,"",'CVS Bill of Materials'!H31)</f>
        <v/>
      </c>
      <c r="I23" s="44" t="str">
        <f>IF('CVS Bill of Materials'!I31 = 0,"",'CVS Bill of Materials'!I31)</f>
        <v/>
      </c>
      <c r="J23" s="44" t="str">
        <f>IF('CVS Bill of Materials'!J31 = 0,"",'CVS Bill of Materials'!J31)</f>
        <v/>
      </c>
      <c r="K23" s="44" t="str">
        <f>IF('CVS Bill of Materials'!K31 = 0,"",'CVS Bill of Materials'!K31)</f>
        <v/>
      </c>
      <c r="L23" s="44" t="str">
        <f>IF('CVS Bill of Materials'!L31 = 0,"",'CVS Bill of Materials'!L31)</f>
        <v/>
      </c>
      <c r="M23" s="44" t="str">
        <f>IF('CVS Bill of Materials'!M31 = 0,"",'CVS Bill of Materials'!M31)</f>
        <v/>
      </c>
      <c r="N23" s="44" t="str">
        <f>IF('CVS Bill of Materials'!N31 = 0,"",'CVS Bill of Materials'!N31)</f>
        <v/>
      </c>
      <c r="O23" s="44" t="str">
        <f>IF('CVS Bill of Materials'!O31 = 0,"",'CVS Bill of Materials'!O31)</f>
        <v/>
      </c>
      <c r="P23" s="44" t="str">
        <f>IF('CVS Bill of Materials'!P31 = 0,"",'CVS Bill of Materials'!P31)</f>
        <v/>
      </c>
      <c r="Q23" s="44" t="str">
        <f>IF('CVS Bill of Materials'!Q31 = 0,"",'CVS Bill of Materials'!Q31)</f>
        <v/>
      </c>
      <c r="R23" s="44" t="str">
        <f>IF('CVS Bill of Materials'!R31 = 0,"",'CVS Bill of Materials'!R31)</f>
        <v/>
      </c>
      <c r="S23" s="44" t="str">
        <f>IF('CVS Bill of Materials'!S31 = 0,"",'CVS Bill of Materials'!S31)</f>
        <v/>
      </c>
      <c r="T23" s="44" t="str">
        <f>IF('CVS Bill of Materials'!T31 = 0,"",'CVS Bill of Materials'!T31)</f>
        <v/>
      </c>
      <c r="U23" s="44" t="str">
        <f>IF('CVS Bill of Materials'!U31 = 0,"",'CVS Bill of Materials'!U31)</f>
        <v/>
      </c>
      <c r="V23" s="44" t="str">
        <f>IF('CVS Bill of Materials'!V31 = 0,"",'CVS Bill of Materials'!V31)</f>
        <v/>
      </c>
      <c r="W23" s="44" t="str">
        <f>IF('CVS Bill of Materials'!G61= 0,"",'CVS Bill of Materials'!G61)</f>
        <v/>
      </c>
      <c r="X23" s="44" t="str">
        <f>IF('CVS Bill of Materials'!H61= 0,"",'CVS Bill of Materials'!H61)</f>
        <v/>
      </c>
      <c r="Y23" s="44" t="str">
        <f>IF('CVS Bill of Materials'!I61= 0,"",'CVS Bill of Materials'!I61)</f>
        <v/>
      </c>
      <c r="Z23" s="44" t="str">
        <f>IF('CVS Bill of Materials'!J61= 0,"",'CVS Bill of Materials'!J61)</f>
        <v/>
      </c>
      <c r="AA23" s="44" t="str">
        <f>IF('CVS Bill of Materials'!K61= 0,"",'CVS Bill of Materials'!K61)</f>
        <v/>
      </c>
      <c r="AB23" s="44" t="str">
        <f>IF('CVS Bill of Materials'!L61= 0,"",'CVS Bill of Materials'!L61)</f>
        <v/>
      </c>
      <c r="AC23" s="44" t="str">
        <f>IF('CVS Bill of Materials'!M61= 0,"",'CVS Bill of Materials'!M61)</f>
        <v/>
      </c>
      <c r="AD23" s="44" t="str">
        <f>IF('CVS Bill of Materials'!N61= 0,"",'CVS Bill of Materials'!N61)</f>
        <v/>
      </c>
      <c r="AE23" s="44" t="str">
        <f>IF('CVS Bill of Materials'!O61= 0,"",'CVS Bill of Materials'!O61)</f>
        <v/>
      </c>
      <c r="AF23" s="44" t="str">
        <f>IF('CVS Bill of Materials'!P61= 0,"",'CVS Bill of Materials'!P61)</f>
        <v/>
      </c>
      <c r="AG23" s="44" t="str">
        <f>IF('CVS Bill of Materials'!Q61= 0,"",'CVS Bill of Materials'!Q61)</f>
        <v/>
      </c>
      <c r="AH23" s="44" t="str">
        <f>IF('CVS Bill of Materials'!R61= 0,"",'CVS Bill of Materials'!R61)</f>
        <v/>
      </c>
      <c r="AI23" s="44" t="str">
        <f>IF('CVS Bill of Materials'!S61= 0,"",'CVS Bill of Materials'!S61)</f>
        <v/>
      </c>
      <c r="AJ23" s="44" t="str">
        <f>IF('CVS Bill of Materials'!T61= 0,"",'CVS Bill of Materials'!T61)</f>
        <v/>
      </c>
      <c r="AK23" s="46" t="str">
        <f>IF('CVS Bill of Materials'!W61 = 0,"",'CVS Bill of Materials'!W61)</f>
        <v/>
      </c>
      <c r="AL23" s="46" t="str">
        <f>IFERROR(IF('CVS Bill of Materials'!X61 = 0,"",'CVS Bill of Materials'!X61),"")</f>
        <v/>
      </c>
      <c r="AM23" s="46" t="str">
        <f>IF('CVS Bill of Materials'!Y61 = 0,"",'CVS Bill of Materials'!Y61)</f>
        <v/>
      </c>
      <c r="AN23" s="46" t="e">
        <f>IF('CVS Bill of Materials'!#REF! = 0,"",'CVS Bill of Materials'!#REF!)</f>
        <v>#REF!</v>
      </c>
      <c r="AO23" s="46" t="e">
        <f>IF('CVS Bill of Materials'!#REF! = 0,"",'CVS Bill of Materials'!#REF!)</f>
        <v>#REF!</v>
      </c>
      <c r="AP23" s="44" t="str">
        <f>IF('CVS BOM Product Info'!E31=0,"",'CVS BOM Product Info'!E31)</f>
        <v/>
      </c>
      <c r="AQ23" s="44" t="str">
        <f>IF('CVS BOM Product Info'!F31=0,"",'CVS BOM Product Info'!F31)</f>
        <v/>
      </c>
      <c r="AR23" s="44" t="str">
        <f>IFERROR(IF('CVS BOM Product Info'!G31=0,"",'CVS BOM Product Info'!G31),"")</f>
        <v/>
      </c>
      <c r="AS23" s="44" t="str">
        <f>IF('CVS BOM Product Info'!H31=0,"",'CVS BOM Product Info'!H31)</f>
        <v/>
      </c>
      <c r="AT23" s="44" t="str">
        <f>IF('CVS BOM Product Info'!I31=0,"",'CVS BOM Product Info'!I31)</f>
        <v/>
      </c>
      <c r="AU23" s="44" t="str">
        <f>IFERROR(IF('CVS BOM Product Info'!J31=0,"",'CVS BOM Product Info'!J31),"")</f>
        <v/>
      </c>
      <c r="AV23" s="44" t="str">
        <f>IF('CVS BOM Product Info'!K31=0,"",'CVS BOM Product Info'!K31)</f>
        <v/>
      </c>
      <c r="AW23" s="44" t="str">
        <f>IF('CVS BOM Product Info'!L31=0,"",'CVS BOM Product Info'!L31)</f>
        <v/>
      </c>
      <c r="AX23" s="44" t="str">
        <f>IF('CVS BOM Product Info'!M31=0,"",'CVS BOM Product Info'!M31)</f>
        <v/>
      </c>
      <c r="AY23" s="44" t="str">
        <f>IF('CVS BOM Product Info'!N31=0,"",'CVS BOM Product Info'!N31)</f>
        <v/>
      </c>
      <c r="AZ23" s="44" t="str">
        <f>IFERROR(IF('CVS BOM Product Info'!O31=0,"",'CVS BOM Product Info'!O31),"")</f>
        <v/>
      </c>
      <c r="BA23" s="44" t="str">
        <f>IF('CVS BOM Product Info'!P31=0,"",'CVS BOM Product Info'!P31)</f>
        <v/>
      </c>
      <c r="BB23" s="44" t="str">
        <f>IF('CVS BOM Product Info'!Q31=0,"",'CVS BOM Product Info'!Q31)</f>
        <v/>
      </c>
      <c r="BC23" s="44" t="str">
        <f>IF('CVS BOM Product Info'!R31=0,"",'CVS BOM Product Info'!R31)</f>
        <v/>
      </c>
      <c r="BD23" s="44" t="str">
        <f>IF('CVS BOM Product Info'!E61=0,"",'CVS BOM Product Info'!E61)</f>
        <v/>
      </c>
      <c r="BE23" s="44" t="str">
        <f>IF('CVS BOM Product Info'!F61=0,"",'CVS BOM Product Info'!F61)</f>
        <v/>
      </c>
      <c r="BF23" s="44" t="str">
        <f>IFERROR(IF('CVS BOM Product Info'!G61=0,"",'CVS BOM Product Info'!G61),"")</f>
        <v/>
      </c>
      <c r="BG23" s="44" t="str">
        <f>IF('CVS BOM Product Info'!H61=0,"",'CVS BOM Product Info'!H61)</f>
        <v/>
      </c>
      <c r="BH23" s="44" t="str">
        <f>IF('CVS BOM Product Info'!I61=0,"",'CVS BOM Product Info'!I61)</f>
        <v/>
      </c>
      <c r="BI23" s="44" t="str">
        <f>IFERROR(IF('CVS BOM Product Info'!J61=0,"",'CVS BOM Product Info'!J61),"")</f>
        <v/>
      </c>
      <c r="BJ23" s="44" t="str">
        <f>IF('CVS BOM Product Info'!K61=0,"",'CVS BOM Product Info'!K61)</f>
        <v/>
      </c>
      <c r="BK23" s="44" t="str">
        <f>IF('CVS BOM Product Info'!L61=0,"",'CVS BOM Product Info'!L61)</f>
        <v/>
      </c>
      <c r="BL23" s="44" t="str">
        <f>IF('CVS BOM Product Info'!M61=0,"",'CVS BOM Product Info'!M61)</f>
        <v/>
      </c>
      <c r="BM23" s="44" t="str">
        <f>IF('CVS BOM Product Info'!N61=0,"",'CVS BOM Product Info'!N61)</f>
        <v/>
      </c>
      <c r="BN23" s="44" t="str">
        <f>IFERROR(IF('CVS BOM Product Info'!O61=0,"",'CVS BOM Product Info'!O61),"")</f>
        <v/>
      </c>
      <c r="BO23" s="44" t="str">
        <f>IF('CVS BOM Product Info'!P61=0,"",'CVS BOM Product Info'!P61)</f>
        <v/>
      </c>
      <c r="BP23" s="44" t="str">
        <f>IF('CVS BOM Product Info'!Q61=0,"",'CVS BOM Product Info'!Q61)</f>
        <v/>
      </c>
      <c r="BQ23" s="44" t="str">
        <f>IF('CVS BOM Product Info'!R61=0,"",'CVS BOM Product Info'!R61)</f>
        <v/>
      </c>
      <c r="BR23" s="44" t="str">
        <f>IF('CVS COST CHANGE ANALYSIS'!F35=0,"",'CVS COST CHANGE ANALYSIS'!F35)</f>
        <v/>
      </c>
      <c r="BS23" s="44" t="str">
        <f>IF('CVS COST CHANGE ANALYSIS'!G35=0,"",'CVS COST CHANGE ANALYSIS'!G35)</f>
        <v/>
      </c>
      <c r="BT23" s="44" t="str">
        <f>IF('CVS COST CHANGE ANALYSIS'!H35=0,"",'CVS COST CHANGE ANALYSIS'!H35)</f>
        <v/>
      </c>
      <c r="BU23" s="44" t="str">
        <f>IFERROR(IF('CVS COST CHANGE ANALYSIS'!I35=0,"",'CVS COST CHANGE ANALYSIS'!I35),"")</f>
        <v/>
      </c>
      <c r="BV23" s="44" t="str">
        <f>IFERROR(IF('CVS COST CHANGE ANALYSIS'!J35=0,"",'CVS COST CHANGE ANALYSIS'!J35),"")</f>
        <v/>
      </c>
      <c r="BW23" s="44" t="str">
        <f>IF('CVS COST CHANGE ANALYSIS'!K35=0,"",'CVS COST CHANGE ANALYSIS'!K35)</f>
        <v/>
      </c>
      <c r="BX23" s="44" t="str">
        <f>IF('CVS COST CHANGE ANALYSIS'!L35=0,"",'CVS COST CHANGE ANALYSIS'!L35)</f>
        <v/>
      </c>
      <c r="BY23" s="44" t="str">
        <f>IF('CVS COST CHANGE ANALYSIS'!M35=0,"",'CVS COST CHANGE ANALYSIS'!M35)</f>
        <v/>
      </c>
      <c r="BZ23" s="44" t="str">
        <f>IF('CVS COST CHANGE ANALYSIS'!N35=0,"",'CVS COST CHANGE ANALYSIS'!N35)</f>
        <v/>
      </c>
      <c r="CA23" s="44" t="str">
        <f>IFERROR(IF('CVS COST CHANGE ANALYSIS'!O35=0,"",'CVS COST CHANGE ANALYSIS'!O35),"")</f>
        <v/>
      </c>
      <c r="CB23" s="44" t="str">
        <f>IF('CVS COST CHANGE ANALYSIS'!P35=0,"",'CVS COST CHANGE ANALYSIS'!P35)</f>
        <v/>
      </c>
      <c r="CC23" s="44" t="str">
        <f>IF('CVS COST CHANGE ANALYSIS'!Q35=0,"",'CVS COST CHANGE ANALYSIS'!Q35)</f>
        <v/>
      </c>
      <c r="CD23" s="44" t="str">
        <f>IF('CVS COST CHANGE ANALYSIS'!R35=0,"",'CVS COST CHANGE ANALYSIS'!R35)</f>
        <v/>
      </c>
      <c r="CE23" s="44" t="str">
        <f>IF('CVS COST CHANGE ANALYSIS'!S35=0,"",'CVS COST CHANGE ANALYSIS'!S35)</f>
        <v/>
      </c>
      <c r="CF23" s="44" t="str">
        <f>IF('CVS COST CHANGE ANALYSIS'!V35=0,"",'CVS COST CHANGE ANALYSIS'!V35)</f>
        <v/>
      </c>
      <c r="CG23" s="44" t="str">
        <f>IF('CVS COST CHANGE ANALYSIS'!F63=0,"",'CVS COST CHANGE ANALYSIS'!F63)</f>
        <v/>
      </c>
      <c r="CH23" s="44" t="str">
        <f>IF('CVS COST CHANGE ANALYSIS'!G63=0,"",'CVS COST CHANGE ANALYSIS'!G63)</f>
        <v/>
      </c>
      <c r="CI23" s="44" t="str">
        <f>IF('CVS COST CHANGE ANALYSIS'!H63=0,"",'CVS COST CHANGE ANALYSIS'!H63)</f>
        <v/>
      </c>
      <c r="CJ23" s="44" t="str">
        <f>IF('CVS COST CHANGE ANALYSIS'!I63=0,"",'CVS COST CHANGE ANALYSIS'!I63)</f>
        <v/>
      </c>
      <c r="CK23" s="44" t="str">
        <f>IF('CVS COST CHANGE ANALYSIS'!J63=0,"",'CVS COST CHANGE ANALYSIS'!J63)</f>
        <v/>
      </c>
      <c r="CL23" s="44" t="str">
        <f>IF('CVS COST CHANGE ANALYSIS'!K63=0,"",'CVS COST CHANGE ANALYSIS'!K63)</f>
        <v/>
      </c>
      <c r="CM23" s="44" t="str">
        <f>IF('CVS COST CHANGE ANALYSIS'!L63=0,"",'CVS COST CHANGE ANALYSIS'!L63)</f>
        <v/>
      </c>
      <c r="CN23" s="44" t="str">
        <f>IF('CVS COST CHANGE ANALYSIS'!M63=0,"",'CVS COST CHANGE ANALYSIS'!M63)</f>
        <v/>
      </c>
      <c r="CO23" s="44" t="str">
        <f>IF('CVS COST CHANGE ANALYSIS'!N63=0,"",'CVS COST CHANGE ANALYSIS'!N63)</f>
        <v/>
      </c>
      <c r="CP23" s="44" t="str">
        <f>IF('CVS COST CHANGE ANALYSIS'!O63=0,"",'CVS COST CHANGE ANALYSIS'!O63)</f>
        <v/>
      </c>
      <c r="CQ23" s="44" t="str">
        <f>IF('CVS COST CHANGE ANALYSIS'!P63=0,"",'CVS COST CHANGE ANALYSIS'!P63)</f>
        <v/>
      </c>
      <c r="CR23" s="44" t="str">
        <f>IF('CVS COST CHANGE ANALYSIS'!Q63=0,"",'CVS COST CHANGE ANALYSIS'!Q63)</f>
        <v/>
      </c>
      <c r="CS23" s="44" t="str">
        <f>IF('CVS COST CHANGE ANALYSIS'!R63=0,"",'CVS COST CHANGE ANALYSIS'!R63)</f>
        <v/>
      </c>
      <c r="CT23" s="44" t="str">
        <f>IF('CVS COST CHANGE ANALYSIS'!S63=0,"",'CVS COST CHANGE ANALYSIS'!S63)</f>
        <v/>
      </c>
      <c r="CU23" s="44" t="str">
        <f>IF('CVS COST CHANGE ANALYSIS'!V63=0,"",'CVS COST CHANGE ANALYSIS'!V63)</f>
        <v/>
      </c>
    </row>
    <row r="24" spans="1:99" x14ac:dyDescent="0.35">
      <c r="A24" s="44" t="e">
        <f>IF('CVS Bill of Materials'!#REF! = 0,"",'CVS Bill of Materials'!#REF!)</f>
        <v>#REF!</v>
      </c>
      <c r="B24" s="44" t="str">
        <f>IF('CVS Bill of Materials'!B32 = 0,"",'CVS Bill of Materials'!B32)</f>
        <v/>
      </c>
      <c r="C24" s="44" t="e">
        <f>IF('CVS Bill of Materials'!#REF! = 0,"",'CVS Bill of Materials'!#REF!)</f>
        <v>#REF!</v>
      </c>
      <c r="D24" s="44" t="str">
        <f>IF('CVS Bill of Materials'!D32 = 0,"",'CVS Bill of Materials'!D32)</f>
        <v/>
      </c>
      <c r="E24" s="44" t="str">
        <f>IF('CVS Bill of Materials'!E32 = 0,"",'CVS Bill of Materials'!E32)</f>
        <v/>
      </c>
      <c r="F24" s="44" t="str">
        <f>IF('CVS Bill of Materials'!F32 = 0,"",'CVS Bill of Materials'!F32)</f>
        <v/>
      </c>
      <c r="G24" s="44" t="str">
        <f>IF('CVS Bill of Materials'!G32 = 0,"",'CVS Bill of Materials'!G32)</f>
        <v/>
      </c>
      <c r="H24" s="44" t="str">
        <f>IF('CVS Bill of Materials'!H32 = 0,"",'CVS Bill of Materials'!H32)</f>
        <v/>
      </c>
      <c r="I24" s="44" t="str">
        <f>IF('CVS Bill of Materials'!I32 = 0,"",'CVS Bill of Materials'!I32)</f>
        <v/>
      </c>
      <c r="J24" s="44" t="str">
        <f>IF('CVS Bill of Materials'!J32 = 0,"",'CVS Bill of Materials'!J32)</f>
        <v/>
      </c>
      <c r="K24" s="44" t="str">
        <f>IF('CVS Bill of Materials'!K32 = 0,"",'CVS Bill of Materials'!K32)</f>
        <v/>
      </c>
      <c r="L24" s="44" t="str">
        <f>IF('CVS Bill of Materials'!L32 = 0,"",'CVS Bill of Materials'!L32)</f>
        <v/>
      </c>
      <c r="M24" s="44" t="str">
        <f>IF('CVS Bill of Materials'!M32 = 0,"",'CVS Bill of Materials'!M32)</f>
        <v/>
      </c>
      <c r="N24" s="44" t="str">
        <f>IF('CVS Bill of Materials'!N32 = 0,"",'CVS Bill of Materials'!N32)</f>
        <v/>
      </c>
      <c r="O24" s="44" t="str">
        <f>IF('CVS Bill of Materials'!O32 = 0,"",'CVS Bill of Materials'!O32)</f>
        <v/>
      </c>
      <c r="P24" s="44" t="str">
        <f>IF('CVS Bill of Materials'!P32 = 0,"",'CVS Bill of Materials'!P32)</f>
        <v/>
      </c>
      <c r="Q24" s="44" t="str">
        <f>IF('CVS Bill of Materials'!Q32 = 0,"",'CVS Bill of Materials'!Q32)</f>
        <v/>
      </c>
      <c r="R24" s="44" t="str">
        <f>IF('CVS Bill of Materials'!R32 = 0,"",'CVS Bill of Materials'!R32)</f>
        <v/>
      </c>
      <c r="S24" s="44" t="str">
        <f>IF('CVS Bill of Materials'!S32 = 0,"",'CVS Bill of Materials'!S32)</f>
        <v/>
      </c>
      <c r="T24" s="44" t="str">
        <f>IF('CVS Bill of Materials'!T32 = 0,"",'CVS Bill of Materials'!T32)</f>
        <v/>
      </c>
      <c r="U24" s="44" t="str">
        <f>IF('CVS Bill of Materials'!U32 = 0,"",'CVS Bill of Materials'!U32)</f>
        <v/>
      </c>
      <c r="V24" s="44" t="str">
        <f>IF('CVS Bill of Materials'!V32 = 0,"",'CVS Bill of Materials'!V32)</f>
        <v/>
      </c>
      <c r="W24" s="44" t="str">
        <f>IF('CVS Bill of Materials'!G62= 0,"",'CVS Bill of Materials'!G62)</f>
        <v/>
      </c>
      <c r="X24" s="44" t="str">
        <f>IF('CVS Bill of Materials'!H62= 0,"",'CVS Bill of Materials'!H62)</f>
        <v/>
      </c>
      <c r="Y24" s="44" t="str">
        <f>IF('CVS Bill of Materials'!I62= 0,"",'CVS Bill of Materials'!I62)</f>
        <v/>
      </c>
      <c r="Z24" s="44" t="str">
        <f>IF('CVS Bill of Materials'!J62= 0,"",'CVS Bill of Materials'!J62)</f>
        <v/>
      </c>
      <c r="AA24" s="44" t="str">
        <f>IF('CVS Bill of Materials'!K62= 0,"",'CVS Bill of Materials'!K62)</f>
        <v/>
      </c>
      <c r="AB24" s="44" t="str">
        <f>IF('CVS Bill of Materials'!L62= 0,"",'CVS Bill of Materials'!L62)</f>
        <v/>
      </c>
      <c r="AC24" s="44" t="str">
        <f>IF('CVS Bill of Materials'!M62= 0,"",'CVS Bill of Materials'!M62)</f>
        <v/>
      </c>
      <c r="AD24" s="44" t="str">
        <f>IF('CVS Bill of Materials'!N62= 0,"",'CVS Bill of Materials'!N62)</f>
        <v/>
      </c>
      <c r="AE24" s="44" t="str">
        <f>IF('CVS Bill of Materials'!O62= 0,"",'CVS Bill of Materials'!O62)</f>
        <v/>
      </c>
      <c r="AF24" s="44" t="str">
        <f>IF('CVS Bill of Materials'!P62= 0,"",'CVS Bill of Materials'!P62)</f>
        <v/>
      </c>
      <c r="AG24" s="44" t="str">
        <f>IF('CVS Bill of Materials'!Q62= 0,"",'CVS Bill of Materials'!Q62)</f>
        <v/>
      </c>
      <c r="AH24" s="44" t="str">
        <f>IF('CVS Bill of Materials'!R62= 0,"",'CVS Bill of Materials'!R62)</f>
        <v/>
      </c>
      <c r="AI24" s="44" t="str">
        <f>IF('CVS Bill of Materials'!S62= 0,"",'CVS Bill of Materials'!S62)</f>
        <v/>
      </c>
      <c r="AJ24" s="44" t="str">
        <f>IF('CVS Bill of Materials'!T62= 0,"",'CVS Bill of Materials'!T62)</f>
        <v/>
      </c>
      <c r="AK24" s="46" t="str">
        <f>IF('CVS Bill of Materials'!W62 = 0,"",'CVS Bill of Materials'!W62)</f>
        <v/>
      </c>
      <c r="AL24" s="46" t="str">
        <f>IFERROR(IF('CVS Bill of Materials'!X62 = 0,"",'CVS Bill of Materials'!X62),"")</f>
        <v/>
      </c>
      <c r="AM24" s="46" t="str">
        <f>IF('CVS Bill of Materials'!Y62 = 0,"",'CVS Bill of Materials'!Y62)</f>
        <v/>
      </c>
      <c r="AN24" s="46" t="e">
        <f>IF('CVS Bill of Materials'!#REF! = 0,"",'CVS Bill of Materials'!#REF!)</f>
        <v>#REF!</v>
      </c>
      <c r="AO24" s="46" t="e">
        <f>IF('CVS Bill of Materials'!#REF! = 0,"",'CVS Bill of Materials'!#REF!)</f>
        <v>#REF!</v>
      </c>
      <c r="AP24" s="44" t="str">
        <f>IF('CVS BOM Product Info'!E32=0,"",'CVS BOM Product Info'!E32)</f>
        <v/>
      </c>
      <c r="AQ24" s="44" t="str">
        <f>IF('CVS BOM Product Info'!F32=0,"",'CVS BOM Product Info'!F32)</f>
        <v/>
      </c>
      <c r="AR24" s="44" t="str">
        <f>IFERROR(IF('CVS BOM Product Info'!G32=0,"",'CVS BOM Product Info'!G32),"")</f>
        <v/>
      </c>
      <c r="AS24" s="44" t="str">
        <f>IF('CVS BOM Product Info'!H32=0,"",'CVS BOM Product Info'!H32)</f>
        <v/>
      </c>
      <c r="AT24" s="44" t="str">
        <f>IF('CVS BOM Product Info'!I32=0,"",'CVS BOM Product Info'!I32)</f>
        <v/>
      </c>
      <c r="AU24" s="44" t="str">
        <f>IFERROR(IF('CVS BOM Product Info'!J32=0,"",'CVS BOM Product Info'!J32),"")</f>
        <v/>
      </c>
      <c r="AV24" s="44" t="str">
        <f>IF('CVS BOM Product Info'!K32=0,"",'CVS BOM Product Info'!K32)</f>
        <v/>
      </c>
      <c r="AW24" s="44" t="str">
        <f>IF('CVS BOM Product Info'!L32=0,"",'CVS BOM Product Info'!L32)</f>
        <v/>
      </c>
      <c r="AX24" s="44" t="str">
        <f>IF('CVS BOM Product Info'!M32=0,"",'CVS BOM Product Info'!M32)</f>
        <v/>
      </c>
      <c r="AY24" s="44" t="str">
        <f>IF('CVS BOM Product Info'!N32=0,"",'CVS BOM Product Info'!N32)</f>
        <v/>
      </c>
      <c r="AZ24" s="44" t="str">
        <f>IFERROR(IF('CVS BOM Product Info'!O32=0,"",'CVS BOM Product Info'!O32),"")</f>
        <v/>
      </c>
      <c r="BA24" s="44" t="str">
        <f>IF('CVS BOM Product Info'!P32=0,"",'CVS BOM Product Info'!P32)</f>
        <v/>
      </c>
      <c r="BB24" s="44" t="str">
        <f>IF('CVS BOM Product Info'!Q32=0,"",'CVS BOM Product Info'!Q32)</f>
        <v/>
      </c>
      <c r="BC24" s="44" t="str">
        <f>IF('CVS BOM Product Info'!R32=0,"",'CVS BOM Product Info'!R32)</f>
        <v/>
      </c>
      <c r="BD24" s="44" t="str">
        <f>IF('CVS BOM Product Info'!E62=0,"",'CVS BOM Product Info'!E62)</f>
        <v/>
      </c>
      <c r="BE24" s="44" t="str">
        <f>IF('CVS BOM Product Info'!F62=0,"",'CVS BOM Product Info'!F62)</f>
        <v/>
      </c>
      <c r="BF24" s="44" t="str">
        <f>IFERROR(IF('CVS BOM Product Info'!G62=0,"",'CVS BOM Product Info'!G62),"")</f>
        <v/>
      </c>
      <c r="BG24" s="44" t="str">
        <f>IF('CVS BOM Product Info'!H62=0,"",'CVS BOM Product Info'!H62)</f>
        <v/>
      </c>
      <c r="BH24" s="44" t="str">
        <f>IF('CVS BOM Product Info'!I62=0,"",'CVS BOM Product Info'!I62)</f>
        <v/>
      </c>
      <c r="BI24" s="44" t="str">
        <f>IFERROR(IF('CVS BOM Product Info'!J62=0,"",'CVS BOM Product Info'!J62),"")</f>
        <v/>
      </c>
      <c r="BJ24" s="44" t="str">
        <f>IF('CVS BOM Product Info'!K62=0,"",'CVS BOM Product Info'!K62)</f>
        <v/>
      </c>
      <c r="BK24" s="44" t="str">
        <f>IF('CVS BOM Product Info'!L62=0,"",'CVS BOM Product Info'!L62)</f>
        <v/>
      </c>
      <c r="BL24" s="44" t="str">
        <f>IF('CVS BOM Product Info'!M62=0,"",'CVS BOM Product Info'!M62)</f>
        <v/>
      </c>
      <c r="BM24" s="44" t="str">
        <f>IF('CVS BOM Product Info'!N62=0,"",'CVS BOM Product Info'!N62)</f>
        <v/>
      </c>
      <c r="BN24" s="44" t="str">
        <f>IFERROR(IF('CVS BOM Product Info'!O62=0,"",'CVS BOM Product Info'!O62),"")</f>
        <v/>
      </c>
      <c r="BO24" s="44" t="str">
        <f>IF('CVS BOM Product Info'!P62=0,"",'CVS BOM Product Info'!P62)</f>
        <v/>
      </c>
      <c r="BP24" s="44" t="str">
        <f>IF('CVS BOM Product Info'!Q62=0,"",'CVS BOM Product Info'!Q62)</f>
        <v/>
      </c>
      <c r="BQ24" s="44" t="str">
        <f>IF('CVS BOM Product Info'!R62=0,"",'CVS BOM Product Info'!R62)</f>
        <v/>
      </c>
      <c r="BR24" s="44" t="str">
        <f>IF('CVS COST CHANGE ANALYSIS'!F36=0,"",'CVS COST CHANGE ANALYSIS'!F36)</f>
        <v/>
      </c>
      <c r="BS24" s="44" t="str">
        <f>IF('CVS COST CHANGE ANALYSIS'!G36=0,"",'CVS COST CHANGE ANALYSIS'!G36)</f>
        <v/>
      </c>
      <c r="BT24" s="44" t="str">
        <f>IF('CVS COST CHANGE ANALYSIS'!H36=0,"",'CVS COST CHANGE ANALYSIS'!H36)</f>
        <v/>
      </c>
      <c r="BU24" s="44" t="str">
        <f>IFERROR(IF('CVS COST CHANGE ANALYSIS'!I36=0,"",'CVS COST CHANGE ANALYSIS'!I36),"")</f>
        <v/>
      </c>
      <c r="BV24" s="44" t="str">
        <f>IFERROR(IF('CVS COST CHANGE ANALYSIS'!J36=0,"",'CVS COST CHANGE ANALYSIS'!J36),"")</f>
        <v/>
      </c>
      <c r="BW24" s="44" t="str">
        <f>IF('CVS COST CHANGE ANALYSIS'!K36=0,"",'CVS COST CHANGE ANALYSIS'!K36)</f>
        <v/>
      </c>
      <c r="BX24" s="44" t="str">
        <f>IF('CVS COST CHANGE ANALYSIS'!L36=0,"",'CVS COST CHANGE ANALYSIS'!L36)</f>
        <v/>
      </c>
      <c r="BY24" s="44" t="str">
        <f>IF('CVS COST CHANGE ANALYSIS'!M36=0,"",'CVS COST CHANGE ANALYSIS'!M36)</f>
        <v/>
      </c>
      <c r="BZ24" s="44" t="str">
        <f>IF('CVS COST CHANGE ANALYSIS'!N36=0,"",'CVS COST CHANGE ANALYSIS'!N36)</f>
        <v/>
      </c>
      <c r="CA24" s="44" t="str">
        <f>IFERROR(IF('CVS COST CHANGE ANALYSIS'!O36=0,"",'CVS COST CHANGE ANALYSIS'!O36),"")</f>
        <v/>
      </c>
      <c r="CB24" s="44" t="str">
        <f>IF('CVS COST CHANGE ANALYSIS'!P36=0,"",'CVS COST CHANGE ANALYSIS'!P36)</f>
        <v/>
      </c>
      <c r="CC24" s="44" t="str">
        <f>IF('CVS COST CHANGE ANALYSIS'!Q36=0,"",'CVS COST CHANGE ANALYSIS'!Q36)</f>
        <v/>
      </c>
      <c r="CD24" s="44" t="str">
        <f>IF('CVS COST CHANGE ANALYSIS'!R36=0,"",'CVS COST CHANGE ANALYSIS'!R36)</f>
        <v/>
      </c>
      <c r="CE24" s="44" t="str">
        <f>IF('CVS COST CHANGE ANALYSIS'!S36=0,"",'CVS COST CHANGE ANALYSIS'!S36)</f>
        <v/>
      </c>
      <c r="CF24" s="44" t="str">
        <f>IF('CVS COST CHANGE ANALYSIS'!V36=0,"",'CVS COST CHANGE ANALYSIS'!V36)</f>
        <v/>
      </c>
      <c r="CG24" s="44" t="str">
        <f>IF('CVS COST CHANGE ANALYSIS'!F64=0,"",'CVS COST CHANGE ANALYSIS'!F64)</f>
        <v/>
      </c>
      <c r="CH24" s="44" t="str">
        <f>IF('CVS COST CHANGE ANALYSIS'!G64=0,"",'CVS COST CHANGE ANALYSIS'!G64)</f>
        <v/>
      </c>
      <c r="CI24" s="44" t="str">
        <f>IF('CVS COST CHANGE ANALYSIS'!H64=0,"",'CVS COST CHANGE ANALYSIS'!H64)</f>
        <v/>
      </c>
      <c r="CJ24" s="44" t="str">
        <f>IF('CVS COST CHANGE ANALYSIS'!I64=0,"",'CVS COST CHANGE ANALYSIS'!I64)</f>
        <v/>
      </c>
      <c r="CK24" s="44" t="str">
        <f>IF('CVS COST CHANGE ANALYSIS'!J64=0,"",'CVS COST CHANGE ANALYSIS'!J64)</f>
        <v/>
      </c>
      <c r="CL24" s="44" t="str">
        <f>IF('CVS COST CHANGE ANALYSIS'!K64=0,"",'CVS COST CHANGE ANALYSIS'!K64)</f>
        <v/>
      </c>
      <c r="CM24" s="44" t="str">
        <f>IF('CVS COST CHANGE ANALYSIS'!L64=0,"",'CVS COST CHANGE ANALYSIS'!L64)</f>
        <v/>
      </c>
      <c r="CN24" s="44" t="str">
        <f>IF('CVS COST CHANGE ANALYSIS'!M64=0,"",'CVS COST CHANGE ANALYSIS'!M64)</f>
        <v/>
      </c>
      <c r="CO24" s="44" t="str">
        <f>IF('CVS COST CHANGE ANALYSIS'!N64=0,"",'CVS COST CHANGE ANALYSIS'!N64)</f>
        <v/>
      </c>
      <c r="CP24" s="44" t="str">
        <f>IF('CVS COST CHANGE ANALYSIS'!O64=0,"",'CVS COST CHANGE ANALYSIS'!O64)</f>
        <v/>
      </c>
      <c r="CQ24" s="44" t="str">
        <f>IF('CVS COST CHANGE ANALYSIS'!P64=0,"",'CVS COST CHANGE ANALYSIS'!P64)</f>
        <v/>
      </c>
      <c r="CR24" s="44" t="str">
        <f>IF('CVS COST CHANGE ANALYSIS'!Q64=0,"",'CVS COST CHANGE ANALYSIS'!Q64)</f>
        <v/>
      </c>
      <c r="CS24" s="44" t="str">
        <f>IF('CVS COST CHANGE ANALYSIS'!R64=0,"",'CVS COST CHANGE ANALYSIS'!R64)</f>
        <v/>
      </c>
      <c r="CT24" s="44" t="str">
        <f>IF('CVS COST CHANGE ANALYSIS'!S64=0,"",'CVS COST CHANGE ANALYSIS'!S64)</f>
        <v/>
      </c>
      <c r="CU24" s="44" t="str">
        <f>IF('CVS COST CHANGE ANALYSIS'!V64=0,"",'CVS COST CHANGE ANALYSIS'!V64)</f>
        <v/>
      </c>
    </row>
    <row r="25" spans="1:99" x14ac:dyDescent="0.35">
      <c r="A25" s="44" t="e">
        <f>IF('CVS Bill of Materials'!#REF! = 0,"",'CVS Bill of Materials'!#REF!)</f>
        <v>#REF!</v>
      </c>
      <c r="B25" s="44" t="str">
        <f>IF('CVS Bill of Materials'!B33 = 0,"",'CVS Bill of Materials'!B33)</f>
        <v/>
      </c>
      <c r="C25" s="44" t="e">
        <f>IF('CVS Bill of Materials'!#REF! = 0,"",'CVS Bill of Materials'!#REF!)</f>
        <v>#REF!</v>
      </c>
      <c r="D25" s="44" t="str">
        <f>IF('CVS Bill of Materials'!D33 = 0,"",'CVS Bill of Materials'!D33)</f>
        <v/>
      </c>
      <c r="E25" s="44" t="str">
        <f>IF('CVS Bill of Materials'!E33 = 0,"",'CVS Bill of Materials'!E33)</f>
        <v/>
      </c>
      <c r="F25" s="44" t="str">
        <f>IF('CVS Bill of Materials'!F33 = 0,"",'CVS Bill of Materials'!F33)</f>
        <v/>
      </c>
      <c r="G25" s="44" t="str">
        <f>IF('CVS Bill of Materials'!G33 = 0,"",'CVS Bill of Materials'!G33)</f>
        <v/>
      </c>
      <c r="H25" s="44" t="str">
        <f>IF('CVS Bill of Materials'!H33 = 0,"",'CVS Bill of Materials'!H33)</f>
        <v/>
      </c>
      <c r="I25" s="44" t="str">
        <f>IF('CVS Bill of Materials'!I33 = 0,"",'CVS Bill of Materials'!I33)</f>
        <v/>
      </c>
      <c r="J25" s="44" t="str">
        <f>IF('CVS Bill of Materials'!J33 = 0,"",'CVS Bill of Materials'!J33)</f>
        <v/>
      </c>
      <c r="K25" s="44" t="str">
        <f>IF('CVS Bill of Materials'!K33 = 0,"",'CVS Bill of Materials'!K33)</f>
        <v/>
      </c>
      <c r="L25" s="44" t="str">
        <f>IF('CVS Bill of Materials'!L33 = 0,"",'CVS Bill of Materials'!L33)</f>
        <v/>
      </c>
      <c r="M25" s="44" t="str">
        <f>IF('CVS Bill of Materials'!M33 = 0,"",'CVS Bill of Materials'!M33)</f>
        <v/>
      </c>
      <c r="N25" s="44" t="str">
        <f>IF('CVS Bill of Materials'!N33 = 0,"",'CVS Bill of Materials'!N33)</f>
        <v/>
      </c>
      <c r="O25" s="44" t="str">
        <f>IF('CVS Bill of Materials'!O33 = 0,"",'CVS Bill of Materials'!O33)</f>
        <v/>
      </c>
      <c r="P25" s="44" t="str">
        <f>IF('CVS Bill of Materials'!P33 = 0,"",'CVS Bill of Materials'!P33)</f>
        <v/>
      </c>
      <c r="Q25" s="44" t="str">
        <f>IF('CVS Bill of Materials'!Q33 = 0,"",'CVS Bill of Materials'!Q33)</f>
        <v/>
      </c>
      <c r="R25" s="44" t="str">
        <f>IF('CVS Bill of Materials'!R33 = 0,"",'CVS Bill of Materials'!R33)</f>
        <v/>
      </c>
      <c r="S25" s="44" t="str">
        <f>IF('CVS Bill of Materials'!S33 = 0,"",'CVS Bill of Materials'!S33)</f>
        <v/>
      </c>
      <c r="T25" s="44" t="str">
        <f>IF('CVS Bill of Materials'!T33 = 0,"",'CVS Bill of Materials'!T33)</f>
        <v/>
      </c>
      <c r="U25" s="44" t="str">
        <f>IF('CVS Bill of Materials'!U33 = 0,"",'CVS Bill of Materials'!U33)</f>
        <v/>
      </c>
      <c r="V25" s="44" t="str">
        <f>IF('CVS Bill of Materials'!V33 = 0,"",'CVS Bill of Materials'!V33)</f>
        <v/>
      </c>
      <c r="W25" s="44" t="str">
        <f>IF('CVS Bill of Materials'!G63= 0,"",'CVS Bill of Materials'!G63)</f>
        <v/>
      </c>
      <c r="X25" s="44" t="str">
        <f>IF('CVS Bill of Materials'!H63= 0,"",'CVS Bill of Materials'!H63)</f>
        <v/>
      </c>
      <c r="Y25" s="44" t="str">
        <f>IF('CVS Bill of Materials'!I63= 0,"",'CVS Bill of Materials'!I63)</f>
        <v/>
      </c>
      <c r="Z25" s="44" t="str">
        <f>IF('CVS Bill of Materials'!J63= 0,"",'CVS Bill of Materials'!J63)</f>
        <v/>
      </c>
      <c r="AA25" s="44" t="str">
        <f>IF('CVS Bill of Materials'!K63= 0,"",'CVS Bill of Materials'!K63)</f>
        <v/>
      </c>
      <c r="AB25" s="44" t="str">
        <f>IF('CVS Bill of Materials'!L63= 0,"",'CVS Bill of Materials'!L63)</f>
        <v/>
      </c>
      <c r="AC25" s="44" t="str">
        <f>IF('CVS Bill of Materials'!M63= 0,"",'CVS Bill of Materials'!M63)</f>
        <v/>
      </c>
      <c r="AD25" s="44" t="str">
        <f>IF('CVS Bill of Materials'!N63= 0,"",'CVS Bill of Materials'!N63)</f>
        <v/>
      </c>
      <c r="AE25" s="44" t="str">
        <f>IF('CVS Bill of Materials'!O63= 0,"",'CVS Bill of Materials'!O63)</f>
        <v/>
      </c>
      <c r="AF25" s="44" t="str">
        <f>IF('CVS Bill of Materials'!P63= 0,"",'CVS Bill of Materials'!P63)</f>
        <v/>
      </c>
      <c r="AG25" s="44" t="str">
        <f>IF('CVS Bill of Materials'!Q63= 0,"",'CVS Bill of Materials'!Q63)</f>
        <v/>
      </c>
      <c r="AH25" s="44" t="str">
        <f>IF('CVS Bill of Materials'!R63= 0,"",'CVS Bill of Materials'!R63)</f>
        <v/>
      </c>
      <c r="AI25" s="44" t="str">
        <f>IF('CVS Bill of Materials'!S63= 0,"",'CVS Bill of Materials'!S63)</f>
        <v/>
      </c>
      <c r="AJ25" s="44" t="str">
        <f>IF('CVS Bill of Materials'!T63= 0,"",'CVS Bill of Materials'!T63)</f>
        <v/>
      </c>
      <c r="AK25" s="46" t="str">
        <f>IF('CVS Bill of Materials'!W63 = 0,"",'CVS Bill of Materials'!W63)</f>
        <v/>
      </c>
      <c r="AL25" s="46" t="str">
        <f>IFERROR(IF('CVS Bill of Materials'!X63 = 0,"",'CVS Bill of Materials'!X63),"")</f>
        <v/>
      </c>
      <c r="AM25" s="46" t="str">
        <f>IF('CVS Bill of Materials'!Y63 = 0,"",'CVS Bill of Materials'!Y63)</f>
        <v/>
      </c>
      <c r="AN25" s="46" t="e">
        <f>IF('CVS Bill of Materials'!#REF! = 0,"",'CVS Bill of Materials'!#REF!)</f>
        <v>#REF!</v>
      </c>
      <c r="AO25" s="46" t="e">
        <f>IF('CVS Bill of Materials'!#REF! = 0,"",'CVS Bill of Materials'!#REF!)</f>
        <v>#REF!</v>
      </c>
      <c r="AP25" s="44" t="str">
        <f>IF('CVS BOM Product Info'!E33=0,"",'CVS BOM Product Info'!E33)</f>
        <v/>
      </c>
      <c r="AQ25" s="44" t="str">
        <f>IF('CVS BOM Product Info'!F33=0,"",'CVS BOM Product Info'!F33)</f>
        <v/>
      </c>
      <c r="AR25" s="44" t="str">
        <f>IFERROR(IF('CVS BOM Product Info'!G33=0,"",'CVS BOM Product Info'!G33),"")</f>
        <v/>
      </c>
      <c r="AS25" s="44" t="str">
        <f>IF('CVS BOM Product Info'!H33=0,"",'CVS BOM Product Info'!H33)</f>
        <v/>
      </c>
      <c r="AT25" s="44" t="str">
        <f>IF('CVS BOM Product Info'!I33=0,"",'CVS BOM Product Info'!I33)</f>
        <v/>
      </c>
      <c r="AU25" s="44" t="str">
        <f>IFERROR(IF('CVS BOM Product Info'!J33=0,"",'CVS BOM Product Info'!J33),"")</f>
        <v/>
      </c>
      <c r="AV25" s="44" t="str">
        <f>IF('CVS BOM Product Info'!K33=0,"",'CVS BOM Product Info'!K33)</f>
        <v/>
      </c>
      <c r="AW25" s="44" t="str">
        <f>IF('CVS BOM Product Info'!L33=0,"",'CVS BOM Product Info'!L33)</f>
        <v/>
      </c>
      <c r="AX25" s="44" t="str">
        <f>IF('CVS BOM Product Info'!M33=0,"",'CVS BOM Product Info'!M33)</f>
        <v/>
      </c>
      <c r="AY25" s="44" t="str">
        <f>IF('CVS BOM Product Info'!N33=0,"",'CVS BOM Product Info'!N33)</f>
        <v/>
      </c>
      <c r="AZ25" s="44" t="str">
        <f>IFERROR(IF('CVS BOM Product Info'!O33=0,"",'CVS BOM Product Info'!O33),"")</f>
        <v/>
      </c>
      <c r="BA25" s="44" t="str">
        <f>IF('CVS BOM Product Info'!P33=0,"",'CVS BOM Product Info'!P33)</f>
        <v/>
      </c>
      <c r="BB25" s="44" t="str">
        <f>IF('CVS BOM Product Info'!Q33=0,"",'CVS BOM Product Info'!Q33)</f>
        <v/>
      </c>
      <c r="BC25" s="44" t="str">
        <f>IF('CVS BOM Product Info'!R33=0,"",'CVS BOM Product Info'!R33)</f>
        <v/>
      </c>
      <c r="BD25" s="44" t="str">
        <f>IF('CVS BOM Product Info'!E63=0,"",'CVS BOM Product Info'!E63)</f>
        <v/>
      </c>
      <c r="BE25" s="44" t="str">
        <f>IF('CVS BOM Product Info'!F63=0,"",'CVS BOM Product Info'!F63)</f>
        <v/>
      </c>
      <c r="BF25" s="44" t="str">
        <f>IFERROR(IF('CVS BOM Product Info'!G63=0,"",'CVS BOM Product Info'!G63),"")</f>
        <v/>
      </c>
      <c r="BG25" s="44" t="str">
        <f>IF('CVS BOM Product Info'!H63=0,"",'CVS BOM Product Info'!H63)</f>
        <v/>
      </c>
      <c r="BH25" s="44" t="str">
        <f>IF('CVS BOM Product Info'!I63=0,"",'CVS BOM Product Info'!I63)</f>
        <v/>
      </c>
      <c r="BI25" s="44" t="str">
        <f>IFERROR(IF('CVS BOM Product Info'!J63=0,"",'CVS BOM Product Info'!J63),"")</f>
        <v/>
      </c>
      <c r="BJ25" s="44" t="str">
        <f>IF('CVS BOM Product Info'!K63=0,"",'CVS BOM Product Info'!K63)</f>
        <v/>
      </c>
      <c r="BK25" s="44" t="str">
        <f>IF('CVS BOM Product Info'!L63=0,"",'CVS BOM Product Info'!L63)</f>
        <v/>
      </c>
      <c r="BL25" s="44" t="str">
        <f>IF('CVS BOM Product Info'!M63=0,"",'CVS BOM Product Info'!M63)</f>
        <v/>
      </c>
      <c r="BM25" s="44" t="str">
        <f>IF('CVS BOM Product Info'!N63=0,"",'CVS BOM Product Info'!N63)</f>
        <v/>
      </c>
      <c r="BN25" s="44" t="str">
        <f>IFERROR(IF('CVS BOM Product Info'!O63=0,"",'CVS BOM Product Info'!O63),"")</f>
        <v/>
      </c>
      <c r="BO25" s="44" t="str">
        <f>IF('CVS BOM Product Info'!P63=0,"",'CVS BOM Product Info'!P63)</f>
        <v/>
      </c>
      <c r="BP25" s="44" t="str">
        <f>IF('CVS BOM Product Info'!Q63=0,"",'CVS BOM Product Info'!Q63)</f>
        <v/>
      </c>
      <c r="BQ25" s="44" t="str">
        <f>IF('CVS BOM Product Info'!R63=0,"",'CVS BOM Product Info'!R63)</f>
        <v/>
      </c>
      <c r="BR25" s="44" t="str">
        <f>IF('CVS COST CHANGE ANALYSIS'!F37=0,"",'CVS COST CHANGE ANALYSIS'!F37)</f>
        <v/>
      </c>
      <c r="BS25" s="44" t="str">
        <f>IF('CVS COST CHANGE ANALYSIS'!G37=0,"",'CVS COST CHANGE ANALYSIS'!G37)</f>
        <v/>
      </c>
      <c r="BT25" s="44" t="str">
        <f>IF('CVS COST CHANGE ANALYSIS'!H37=0,"",'CVS COST CHANGE ANALYSIS'!H37)</f>
        <v/>
      </c>
      <c r="BU25" s="44" t="str">
        <f>IFERROR(IF('CVS COST CHANGE ANALYSIS'!I37=0,"",'CVS COST CHANGE ANALYSIS'!I37),"")</f>
        <v/>
      </c>
      <c r="BV25" s="44" t="str">
        <f>IFERROR(IF('CVS COST CHANGE ANALYSIS'!J37=0,"",'CVS COST CHANGE ANALYSIS'!J37),"")</f>
        <v/>
      </c>
      <c r="BW25" s="44" t="str">
        <f>IF('CVS COST CHANGE ANALYSIS'!K37=0,"",'CVS COST CHANGE ANALYSIS'!K37)</f>
        <v/>
      </c>
      <c r="BX25" s="44" t="str">
        <f>IF('CVS COST CHANGE ANALYSIS'!L37=0,"",'CVS COST CHANGE ANALYSIS'!L37)</f>
        <v/>
      </c>
      <c r="BY25" s="44" t="str">
        <f>IF('CVS COST CHANGE ANALYSIS'!M37=0,"",'CVS COST CHANGE ANALYSIS'!M37)</f>
        <v/>
      </c>
      <c r="BZ25" s="44" t="str">
        <f>IF('CVS COST CHANGE ANALYSIS'!N37=0,"",'CVS COST CHANGE ANALYSIS'!N37)</f>
        <v/>
      </c>
      <c r="CA25" s="44" t="str">
        <f>IFERROR(IF('CVS COST CHANGE ANALYSIS'!O37=0,"",'CVS COST CHANGE ANALYSIS'!O37),"")</f>
        <v/>
      </c>
      <c r="CB25" s="44" t="str">
        <f>IF('CVS COST CHANGE ANALYSIS'!P37=0,"",'CVS COST CHANGE ANALYSIS'!P37)</f>
        <v/>
      </c>
      <c r="CC25" s="44" t="str">
        <f>IF('CVS COST CHANGE ANALYSIS'!Q37=0,"",'CVS COST CHANGE ANALYSIS'!Q37)</f>
        <v/>
      </c>
      <c r="CD25" s="44" t="str">
        <f>IF('CVS COST CHANGE ANALYSIS'!R37=0,"",'CVS COST CHANGE ANALYSIS'!R37)</f>
        <v/>
      </c>
      <c r="CE25" s="44" t="str">
        <f>IF('CVS COST CHANGE ANALYSIS'!S37=0,"",'CVS COST CHANGE ANALYSIS'!S37)</f>
        <v/>
      </c>
      <c r="CF25" s="44" t="str">
        <f>IF('CVS COST CHANGE ANALYSIS'!V37=0,"",'CVS COST CHANGE ANALYSIS'!V37)</f>
        <v/>
      </c>
      <c r="CG25" s="44" t="str">
        <f>IF('CVS COST CHANGE ANALYSIS'!F65=0,"",'CVS COST CHANGE ANALYSIS'!F65)</f>
        <v/>
      </c>
      <c r="CH25" s="44" t="str">
        <f>IF('CVS COST CHANGE ANALYSIS'!G65=0,"",'CVS COST CHANGE ANALYSIS'!G65)</f>
        <v/>
      </c>
      <c r="CI25" s="44" t="str">
        <f>IF('CVS COST CHANGE ANALYSIS'!H65=0,"",'CVS COST CHANGE ANALYSIS'!H65)</f>
        <v/>
      </c>
      <c r="CJ25" s="44" t="str">
        <f>IF('CVS COST CHANGE ANALYSIS'!I65=0,"",'CVS COST CHANGE ANALYSIS'!I65)</f>
        <v/>
      </c>
      <c r="CK25" s="44" t="str">
        <f>IF('CVS COST CHANGE ANALYSIS'!J65=0,"",'CVS COST CHANGE ANALYSIS'!J65)</f>
        <v/>
      </c>
      <c r="CL25" s="44" t="str">
        <f>IF('CVS COST CHANGE ANALYSIS'!K65=0,"",'CVS COST CHANGE ANALYSIS'!K65)</f>
        <v/>
      </c>
      <c r="CM25" s="44" t="str">
        <f>IF('CVS COST CHANGE ANALYSIS'!L65=0,"",'CVS COST CHANGE ANALYSIS'!L65)</f>
        <v/>
      </c>
      <c r="CN25" s="44" t="str">
        <f>IF('CVS COST CHANGE ANALYSIS'!M65=0,"",'CVS COST CHANGE ANALYSIS'!M65)</f>
        <v/>
      </c>
      <c r="CO25" s="44" t="str">
        <f>IF('CVS COST CHANGE ANALYSIS'!N65=0,"",'CVS COST CHANGE ANALYSIS'!N65)</f>
        <v/>
      </c>
      <c r="CP25" s="44" t="str">
        <f>IF('CVS COST CHANGE ANALYSIS'!O65=0,"",'CVS COST CHANGE ANALYSIS'!O65)</f>
        <v/>
      </c>
      <c r="CQ25" s="44" t="str">
        <f>IF('CVS COST CHANGE ANALYSIS'!P65=0,"",'CVS COST CHANGE ANALYSIS'!P65)</f>
        <v/>
      </c>
      <c r="CR25" s="44" t="str">
        <f>IF('CVS COST CHANGE ANALYSIS'!Q65=0,"",'CVS COST CHANGE ANALYSIS'!Q65)</f>
        <v/>
      </c>
      <c r="CS25" s="44" t="str">
        <f>IF('CVS COST CHANGE ANALYSIS'!R65=0,"",'CVS COST CHANGE ANALYSIS'!R65)</f>
        <v/>
      </c>
      <c r="CT25" s="44" t="str">
        <f>IF('CVS COST CHANGE ANALYSIS'!S65=0,"",'CVS COST CHANGE ANALYSIS'!S65)</f>
        <v/>
      </c>
      <c r="CU25" s="44" t="str">
        <f>IF('CVS COST CHANGE ANALYSIS'!V65=0,"",'CVS COST CHANGE ANALYSIS'!V65)</f>
        <v/>
      </c>
    </row>
    <row r="26" spans="1:99" x14ac:dyDescent="0.35">
      <c r="A26" s="44" t="e">
        <f>IF('CVS Bill of Materials'!#REF! = 0,"",'CVS Bill of Materials'!#REF!)</f>
        <v>#REF!</v>
      </c>
      <c r="B26" s="44" t="str">
        <f>IF('CVS Bill of Materials'!B34 = 0,"",'CVS Bill of Materials'!B34)</f>
        <v/>
      </c>
      <c r="C26" s="44" t="e">
        <f>IF('CVS Bill of Materials'!#REF! = 0,"",'CVS Bill of Materials'!#REF!)</f>
        <v>#REF!</v>
      </c>
      <c r="D26" s="44" t="str">
        <f>IF('CVS Bill of Materials'!D34 = 0,"",'CVS Bill of Materials'!D34)</f>
        <v/>
      </c>
      <c r="E26" s="44" t="str">
        <f>IF('CVS Bill of Materials'!E34 = 0,"",'CVS Bill of Materials'!E34)</f>
        <v/>
      </c>
      <c r="F26" s="44" t="str">
        <f>IF('CVS Bill of Materials'!F34 = 0,"",'CVS Bill of Materials'!F34)</f>
        <v/>
      </c>
      <c r="G26" s="44" t="str">
        <f>IF('CVS Bill of Materials'!G34 = 0,"",'CVS Bill of Materials'!G34)</f>
        <v/>
      </c>
      <c r="H26" s="44" t="str">
        <f>IF('CVS Bill of Materials'!H34 = 0,"",'CVS Bill of Materials'!H34)</f>
        <v/>
      </c>
      <c r="I26" s="44" t="str">
        <f>IF('CVS Bill of Materials'!I34 = 0,"",'CVS Bill of Materials'!I34)</f>
        <v/>
      </c>
      <c r="J26" s="44" t="str">
        <f>IF('CVS Bill of Materials'!J34 = 0,"",'CVS Bill of Materials'!J34)</f>
        <v/>
      </c>
      <c r="K26" s="44" t="str">
        <f>IF('CVS Bill of Materials'!K34 = 0,"",'CVS Bill of Materials'!K34)</f>
        <v/>
      </c>
      <c r="L26" s="44" t="str">
        <f>IF('CVS Bill of Materials'!L34 = 0,"",'CVS Bill of Materials'!L34)</f>
        <v/>
      </c>
      <c r="M26" s="44" t="str">
        <f>IF('CVS Bill of Materials'!M34 = 0,"",'CVS Bill of Materials'!M34)</f>
        <v/>
      </c>
      <c r="N26" s="44" t="str">
        <f>IF('CVS Bill of Materials'!N34 = 0,"",'CVS Bill of Materials'!N34)</f>
        <v/>
      </c>
      <c r="O26" s="44" t="str">
        <f>IF('CVS Bill of Materials'!O34 = 0,"",'CVS Bill of Materials'!O34)</f>
        <v/>
      </c>
      <c r="P26" s="44" t="str">
        <f>IF('CVS Bill of Materials'!P34 = 0,"",'CVS Bill of Materials'!P34)</f>
        <v/>
      </c>
      <c r="Q26" s="44" t="str">
        <f>IF('CVS Bill of Materials'!Q34 = 0,"",'CVS Bill of Materials'!Q34)</f>
        <v/>
      </c>
      <c r="R26" s="44" t="str">
        <f>IF('CVS Bill of Materials'!R34 = 0,"",'CVS Bill of Materials'!R34)</f>
        <v/>
      </c>
      <c r="S26" s="44" t="str">
        <f>IF('CVS Bill of Materials'!S34 = 0,"",'CVS Bill of Materials'!S34)</f>
        <v/>
      </c>
      <c r="T26" s="44" t="str">
        <f>IF('CVS Bill of Materials'!T34 = 0,"",'CVS Bill of Materials'!T34)</f>
        <v/>
      </c>
      <c r="U26" s="44" t="str">
        <f>IF('CVS Bill of Materials'!U34 = 0,"",'CVS Bill of Materials'!U34)</f>
        <v/>
      </c>
      <c r="V26" s="44" t="str">
        <f>IF('CVS Bill of Materials'!V34 = 0,"",'CVS Bill of Materials'!V34)</f>
        <v/>
      </c>
      <c r="W26" s="44" t="str">
        <f>IF('CVS Bill of Materials'!G64= 0,"",'CVS Bill of Materials'!G64)</f>
        <v/>
      </c>
      <c r="X26" s="44" t="str">
        <f>IF('CVS Bill of Materials'!H64= 0,"",'CVS Bill of Materials'!H64)</f>
        <v/>
      </c>
      <c r="Y26" s="44" t="str">
        <f>IF('CVS Bill of Materials'!I64= 0,"",'CVS Bill of Materials'!I64)</f>
        <v/>
      </c>
      <c r="Z26" s="44" t="str">
        <f>IF('CVS Bill of Materials'!J64= 0,"",'CVS Bill of Materials'!J64)</f>
        <v/>
      </c>
      <c r="AA26" s="44" t="str">
        <f>IF('CVS Bill of Materials'!K64= 0,"",'CVS Bill of Materials'!K64)</f>
        <v/>
      </c>
      <c r="AB26" s="44" t="str">
        <f>IF('CVS Bill of Materials'!L64= 0,"",'CVS Bill of Materials'!L64)</f>
        <v/>
      </c>
      <c r="AC26" s="44" t="str">
        <f>IF('CVS Bill of Materials'!M64= 0,"",'CVS Bill of Materials'!M64)</f>
        <v/>
      </c>
      <c r="AD26" s="44" t="str">
        <f>IF('CVS Bill of Materials'!N64= 0,"",'CVS Bill of Materials'!N64)</f>
        <v/>
      </c>
      <c r="AE26" s="44" t="str">
        <f>IF('CVS Bill of Materials'!O64= 0,"",'CVS Bill of Materials'!O64)</f>
        <v/>
      </c>
      <c r="AF26" s="44" t="str">
        <f>IF('CVS Bill of Materials'!P64= 0,"",'CVS Bill of Materials'!P64)</f>
        <v/>
      </c>
      <c r="AG26" s="44" t="str">
        <f>IF('CVS Bill of Materials'!Q64= 0,"",'CVS Bill of Materials'!Q64)</f>
        <v/>
      </c>
      <c r="AH26" s="44" t="str">
        <f>IF('CVS Bill of Materials'!R64= 0,"",'CVS Bill of Materials'!R64)</f>
        <v/>
      </c>
      <c r="AI26" s="44" t="str">
        <f>IF('CVS Bill of Materials'!S64= 0,"",'CVS Bill of Materials'!S64)</f>
        <v/>
      </c>
      <c r="AJ26" s="44" t="str">
        <f>IF('CVS Bill of Materials'!T64= 0,"",'CVS Bill of Materials'!T64)</f>
        <v/>
      </c>
      <c r="AK26" s="46" t="str">
        <f>IF('CVS Bill of Materials'!W64 = 0,"",'CVS Bill of Materials'!W64)</f>
        <v/>
      </c>
      <c r="AL26" s="46" t="str">
        <f>IFERROR(IF('CVS Bill of Materials'!X64 = 0,"",'CVS Bill of Materials'!X64),"")</f>
        <v/>
      </c>
      <c r="AM26" s="46" t="str">
        <f>IF('CVS Bill of Materials'!Y64 = 0,"",'CVS Bill of Materials'!Y64)</f>
        <v/>
      </c>
      <c r="AN26" s="46" t="e">
        <f>IF('CVS Bill of Materials'!#REF! = 0,"",'CVS Bill of Materials'!#REF!)</f>
        <v>#REF!</v>
      </c>
      <c r="AO26" s="46" t="e">
        <f>IF('CVS Bill of Materials'!#REF! = 0,"",'CVS Bill of Materials'!#REF!)</f>
        <v>#REF!</v>
      </c>
      <c r="AP26" s="44" t="str">
        <f>IF('CVS BOM Product Info'!E34=0,"",'CVS BOM Product Info'!E34)</f>
        <v/>
      </c>
      <c r="AQ26" s="44" t="str">
        <f>IF('CVS BOM Product Info'!F34=0,"",'CVS BOM Product Info'!F34)</f>
        <v/>
      </c>
      <c r="AR26" s="44" t="str">
        <f>IFERROR(IF('CVS BOM Product Info'!G34=0,"",'CVS BOM Product Info'!G34),"")</f>
        <v/>
      </c>
      <c r="AS26" s="44" t="str">
        <f>IF('CVS BOM Product Info'!H34=0,"",'CVS BOM Product Info'!H34)</f>
        <v/>
      </c>
      <c r="AT26" s="44" t="str">
        <f>IF('CVS BOM Product Info'!I34=0,"",'CVS BOM Product Info'!I34)</f>
        <v/>
      </c>
      <c r="AU26" s="44" t="str">
        <f>IFERROR(IF('CVS BOM Product Info'!J34=0,"",'CVS BOM Product Info'!J34),"")</f>
        <v/>
      </c>
      <c r="AV26" s="44" t="str">
        <f>IF('CVS BOM Product Info'!K34=0,"",'CVS BOM Product Info'!K34)</f>
        <v/>
      </c>
      <c r="AW26" s="44" t="str">
        <f>IF('CVS BOM Product Info'!L34=0,"",'CVS BOM Product Info'!L34)</f>
        <v/>
      </c>
      <c r="AX26" s="44" t="str">
        <f>IF('CVS BOM Product Info'!M34=0,"",'CVS BOM Product Info'!M34)</f>
        <v/>
      </c>
      <c r="AY26" s="44" t="str">
        <f>IF('CVS BOM Product Info'!N34=0,"",'CVS BOM Product Info'!N34)</f>
        <v/>
      </c>
      <c r="AZ26" s="44" t="str">
        <f>IFERROR(IF('CVS BOM Product Info'!O34=0,"",'CVS BOM Product Info'!O34),"")</f>
        <v/>
      </c>
      <c r="BA26" s="44" t="str">
        <f>IF('CVS BOM Product Info'!P34=0,"",'CVS BOM Product Info'!P34)</f>
        <v/>
      </c>
      <c r="BB26" s="44" t="str">
        <f>IF('CVS BOM Product Info'!Q34=0,"",'CVS BOM Product Info'!Q34)</f>
        <v/>
      </c>
      <c r="BC26" s="44" t="str">
        <f>IF('CVS BOM Product Info'!R34=0,"",'CVS BOM Product Info'!R34)</f>
        <v/>
      </c>
      <c r="BD26" s="44" t="str">
        <f>IF('CVS BOM Product Info'!E64=0,"",'CVS BOM Product Info'!E64)</f>
        <v/>
      </c>
      <c r="BE26" s="44" t="str">
        <f>IF('CVS BOM Product Info'!F64=0,"",'CVS BOM Product Info'!F64)</f>
        <v/>
      </c>
      <c r="BF26" s="44" t="str">
        <f>IFERROR(IF('CVS BOM Product Info'!G64=0,"",'CVS BOM Product Info'!G64),"")</f>
        <v/>
      </c>
      <c r="BG26" s="44" t="str">
        <f>IF('CVS BOM Product Info'!H64=0,"",'CVS BOM Product Info'!H64)</f>
        <v/>
      </c>
      <c r="BH26" s="44" t="str">
        <f>IF('CVS BOM Product Info'!I64=0,"",'CVS BOM Product Info'!I64)</f>
        <v/>
      </c>
      <c r="BI26" s="44" t="str">
        <f>IFERROR(IF('CVS BOM Product Info'!J64=0,"",'CVS BOM Product Info'!J64),"")</f>
        <v/>
      </c>
      <c r="BJ26" s="44" t="str">
        <f>IF('CVS BOM Product Info'!K64=0,"",'CVS BOM Product Info'!K64)</f>
        <v/>
      </c>
      <c r="BK26" s="44" t="str">
        <f>IF('CVS BOM Product Info'!L64=0,"",'CVS BOM Product Info'!L64)</f>
        <v/>
      </c>
      <c r="BL26" s="44" t="str">
        <f>IF('CVS BOM Product Info'!M64=0,"",'CVS BOM Product Info'!M64)</f>
        <v/>
      </c>
      <c r="BM26" s="44" t="str">
        <f>IF('CVS BOM Product Info'!N64=0,"",'CVS BOM Product Info'!N64)</f>
        <v/>
      </c>
      <c r="BN26" s="44" t="str">
        <f>IFERROR(IF('CVS BOM Product Info'!O64=0,"",'CVS BOM Product Info'!O64),"")</f>
        <v/>
      </c>
      <c r="BO26" s="44" t="str">
        <f>IF('CVS BOM Product Info'!P64=0,"",'CVS BOM Product Info'!P64)</f>
        <v/>
      </c>
      <c r="BP26" s="44" t="str">
        <f>IF('CVS BOM Product Info'!Q64=0,"",'CVS BOM Product Info'!Q64)</f>
        <v/>
      </c>
      <c r="BQ26" s="44" t="str">
        <f>IF('CVS BOM Product Info'!R64=0,"",'CVS BOM Product Info'!R64)</f>
        <v/>
      </c>
      <c r="BR26" s="44" t="str">
        <f>IF('CVS COST CHANGE ANALYSIS'!F38=0,"",'CVS COST CHANGE ANALYSIS'!F38)</f>
        <v/>
      </c>
      <c r="BS26" s="44" t="str">
        <f>IF('CVS COST CHANGE ANALYSIS'!G38=0,"",'CVS COST CHANGE ANALYSIS'!G38)</f>
        <v/>
      </c>
      <c r="BT26" s="44" t="str">
        <f>IF('CVS COST CHANGE ANALYSIS'!H38=0,"",'CVS COST CHANGE ANALYSIS'!H38)</f>
        <v/>
      </c>
      <c r="BU26" s="44" t="str">
        <f>IFERROR(IF('CVS COST CHANGE ANALYSIS'!I38=0,"",'CVS COST CHANGE ANALYSIS'!I38),"")</f>
        <v/>
      </c>
      <c r="BV26" s="44" t="str">
        <f>IFERROR(IF('CVS COST CHANGE ANALYSIS'!J38=0,"",'CVS COST CHANGE ANALYSIS'!J38),"")</f>
        <v/>
      </c>
      <c r="BW26" s="44" t="str">
        <f>IF('CVS COST CHANGE ANALYSIS'!K38=0,"",'CVS COST CHANGE ANALYSIS'!K38)</f>
        <v/>
      </c>
      <c r="BX26" s="44" t="str">
        <f>IF('CVS COST CHANGE ANALYSIS'!L38=0,"",'CVS COST CHANGE ANALYSIS'!L38)</f>
        <v/>
      </c>
      <c r="BY26" s="44" t="str">
        <f>IF('CVS COST CHANGE ANALYSIS'!M38=0,"",'CVS COST CHANGE ANALYSIS'!M38)</f>
        <v/>
      </c>
      <c r="BZ26" s="44" t="str">
        <f>IF('CVS COST CHANGE ANALYSIS'!N38=0,"",'CVS COST CHANGE ANALYSIS'!N38)</f>
        <v/>
      </c>
      <c r="CA26" s="44" t="str">
        <f>IFERROR(IF('CVS COST CHANGE ANALYSIS'!O38=0,"",'CVS COST CHANGE ANALYSIS'!O38),"")</f>
        <v/>
      </c>
      <c r="CB26" s="44" t="str">
        <f>IF('CVS COST CHANGE ANALYSIS'!P38=0,"",'CVS COST CHANGE ANALYSIS'!P38)</f>
        <v/>
      </c>
      <c r="CC26" s="44" t="str">
        <f>IF('CVS COST CHANGE ANALYSIS'!Q38=0,"",'CVS COST CHANGE ANALYSIS'!Q38)</f>
        <v/>
      </c>
      <c r="CD26" s="44" t="str">
        <f>IF('CVS COST CHANGE ANALYSIS'!R38=0,"",'CVS COST CHANGE ANALYSIS'!R38)</f>
        <v/>
      </c>
      <c r="CE26" s="44" t="str">
        <f>IF('CVS COST CHANGE ANALYSIS'!S38=0,"",'CVS COST CHANGE ANALYSIS'!S38)</f>
        <v/>
      </c>
      <c r="CF26" s="44" t="str">
        <f>IF('CVS COST CHANGE ANALYSIS'!V38=0,"",'CVS COST CHANGE ANALYSIS'!V38)</f>
        <v/>
      </c>
      <c r="CG26" s="44" t="str">
        <f>IF('CVS COST CHANGE ANALYSIS'!F66=0,"",'CVS COST CHANGE ANALYSIS'!F66)</f>
        <v/>
      </c>
      <c r="CH26" s="44" t="str">
        <f>IF('CVS COST CHANGE ANALYSIS'!G66=0,"",'CVS COST CHANGE ANALYSIS'!G66)</f>
        <v/>
      </c>
      <c r="CI26" s="44" t="str">
        <f>IF('CVS COST CHANGE ANALYSIS'!H66=0,"",'CVS COST CHANGE ANALYSIS'!H66)</f>
        <v/>
      </c>
      <c r="CJ26" s="44" t="str">
        <f>IF('CVS COST CHANGE ANALYSIS'!I66=0,"",'CVS COST CHANGE ANALYSIS'!I66)</f>
        <v/>
      </c>
      <c r="CK26" s="44" t="str">
        <f>IF('CVS COST CHANGE ANALYSIS'!J66=0,"",'CVS COST CHANGE ANALYSIS'!J66)</f>
        <v/>
      </c>
      <c r="CL26" s="44" t="str">
        <f>IF('CVS COST CHANGE ANALYSIS'!K66=0,"",'CVS COST CHANGE ANALYSIS'!K66)</f>
        <v/>
      </c>
      <c r="CM26" s="44" t="str">
        <f>IF('CVS COST CHANGE ANALYSIS'!L66=0,"",'CVS COST CHANGE ANALYSIS'!L66)</f>
        <v/>
      </c>
      <c r="CN26" s="44" t="str">
        <f>IF('CVS COST CHANGE ANALYSIS'!M66=0,"",'CVS COST CHANGE ANALYSIS'!M66)</f>
        <v/>
      </c>
      <c r="CO26" s="44" t="str">
        <f>IF('CVS COST CHANGE ANALYSIS'!N66=0,"",'CVS COST CHANGE ANALYSIS'!N66)</f>
        <v/>
      </c>
      <c r="CP26" s="44" t="str">
        <f>IF('CVS COST CHANGE ANALYSIS'!O66=0,"",'CVS COST CHANGE ANALYSIS'!O66)</f>
        <v/>
      </c>
      <c r="CQ26" s="44" t="str">
        <f>IF('CVS COST CHANGE ANALYSIS'!P66=0,"",'CVS COST CHANGE ANALYSIS'!P66)</f>
        <v/>
      </c>
      <c r="CR26" s="44" t="str">
        <f>IF('CVS COST CHANGE ANALYSIS'!Q66=0,"",'CVS COST CHANGE ANALYSIS'!Q66)</f>
        <v/>
      </c>
      <c r="CS26" s="44" t="str">
        <f>IF('CVS COST CHANGE ANALYSIS'!R66=0,"",'CVS COST CHANGE ANALYSIS'!R66)</f>
        <v/>
      </c>
      <c r="CT26" s="44" t="str">
        <f>IF('CVS COST CHANGE ANALYSIS'!S66=0,"",'CVS COST CHANGE ANALYSIS'!S66)</f>
        <v/>
      </c>
      <c r="CU26" s="44" t="str">
        <f>IF('CVS COST CHANGE ANALYSIS'!V66=0,"",'CVS COST CHANGE ANALYSIS'!V66)</f>
        <v/>
      </c>
    </row>
    <row r="27" spans="1:99" x14ac:dyDescent="0.35">
      <c r="A27" s="44" t="e">
        <f>IF('CVS Bill of Materials'!#REF! = 0,"",'CVS Bill of Materials'!#REF!)</f>
        <v>#REF!</v>
      </c>
      <c r="B27" s="44" t="str">
        <f>IF('CVS Bill of Materials'!B35 = 0,"",'CVS Bill of Materials'!B35)</f>
        <v/>
      </c>
      <c r="C27" s="44" t="e">
        <f>IF('CVS Bill of Materials'!#REF! = 0,"",'CVS Bill of Materials'!#REF!)</f>
        <v>#REF!</v>
      </c>
      <c r="D27" s="44" t="str">
        <f>IF('CVS Bill of Materials'!D35 = 0,"",'CVS Bill of Materials'!D35)</f>
        <v/>
      </c>
      <c r="E27" s="44" t="str">
        <f>IF('CVS Bill of Materials'!E35 = 0,"",'CVS Bill of Materials'!E35)</f>
        <v/>
      </c>
      <c r="F27" s="44" t="str">
        <f>IF('CVS Bill of Materials'!F35 = 0,"",'CVS Bill of Materials'!F35)</f>
        <v/>
      </c>
      <c r="G27" s="44" t="str">
        <f>IF('CVS Bill of Materials'!G35 = 0,"",'CVS Bill of Materials'!G35)</f>
        <v/>
      </c>
      <c r="H27" s="44" t="str">
        <f>IF('CVS Bill of Materials'!H35 = 0,"",'CVS Bill of Materials'!H35)</f>
        <v/>
      </c>
      <c r="I27" s="44" t="str">
        <f>IF('CVS Bill of Materials'!I35 = 0,"",'CVS Bill of Materials'!I35)</f>
        <v/>
      </c>
      <c r="J27" s="44" t="str">
        <f>IF('CVS Bill of Materials'!J35 = 0,"",'CVS Bill of Materials'!J35)</f>
        <v/>
      </c>
      <c r="K27" s="44" t="str">
        <f>IF('CVS Bill of Materials'!K35 = 0,"",'CVS Bill of Materials'!K35)</f>
        <v/>
      </c>
      <c r="L27" s="44" t="str">
        <f>IF('CVS Bill of Materials'!L35 = 0,"",'CVS Bill of Materials'!L35)</f>
        <v/>
      </c>
      <c r="M27" s="44" t="str">
        <f>IF('CVS Bill of Materials'!M35 = 0,"",'CVS Bill of Materials'!M35)</f>
        <v/>
      </c>
      <c r="N27" s="44" t="str">
        <f>IF('CVS Bill of Materials'!N35 = 0,"",'CVS Bill of Materials'!N35)</f>
        <v/>
      </c>
      <c r="O27" s="44" t="str">
        <f>IF('CVS Bill of Materials'!O35 = 0,"",'CVS Bill of Materials'!O35)</f>
        <v/>
      </c>
      <c r="P27" s="44" t="str">
        <f>IF('CVS Bill of Materials'!P35 = 0,"",'CVS Bill of Materials'!P35)</f>
        <v/>
      </c>
      <c r="Q27" s="44" t="str">
        <f>IF('CVS Bill of Materials'!Q35 = 0,"",'CVS Bill of Materials'!Q35)</f>
        <v/>
      </c>
      <c r="R27" s="44" t="str">
        <f>IF('CVS Bill of Materials'!R35 = 0,"",'CVS Bill of Materials'!R35)</f>
        <v/>
      </c>
      <c r="S27" s="44" t="str">
        <f>IF('CVS Bill of Materials'!S35 = 0,"",'CVS Bill of Materials'!S35)</f>
        <v/>
      </c>
      <c r="T27" s="44" t="str">
        <f>IF('CVS Bill of Materials'!T35 = 0,"",'CVS Bill of Materials'!T35)</f>
        <v/>
      </c>
      <c r="U27" s="44" t="str">
        <f>IF('CVS Bill of Materials'!U35 = 0,"",'CVS Bill of Materials'!U35)</f>
        <v/>
      </c>
      <c r="V27" s="44" t="str">
        <f>IF('CVS Bill of Materials'!V35 = 0,"",'CVS Bill of Materials'!V35)</f>
        <v/>
      </c>
      <c r="W27" s="44" t="str">
        <f>IF('CVS Bill of Materials'!G65= 0,"",'CVS Bill of Materials'!G65)</f>
        <v/>
      </c>
      <c r="X27" s="44" t="str">
        <f>IF('CVS Bill of Materials'!H65= 0,"",'CVS Bill of Materials'!H65)</f>
        <v/>
      </c>
      <c r="Y27" s="44" t="str">
        <f>IF('CVS Bill of Materials'!I65= 0,"",'CVS Bill of Materials'!I65)</f>
        <v/>
      </c>
      <c r="Z27" s="44" t="str">
        <f>IF('CVS Bill of Materials'!J65= 0,"",'CVS Bill of Materials'!J65)</f>
        <v/>
      </c>
      <c r="AA27" s="44" t="str">
        <f>IF('CVS Bill of Materials'!K65= 0,"",'CVS Bill of Materials'!K65)</f>
        <v/>
      </c>
      <c r="AB27" s="44" t="str">
        <f>IF('CVS Bill of Materials'!L65= 0,"",'CVS Bill of Materials'!L65)</f>
        <v/>
      </c>
      <c r="AC27" s="44" t="str">
        <f>IF('CVS Bill of Materials'!M65= 0,"",'CVS Bill of Materials'!M65)</f>
        <v/>
      </c>
      <c r="AD27" s="44" t="str">
        <f>IF('CVS Bill of Materials'!N65= 0,"",'CVS Bill of Materials'!N65)</f>
        <v/>
      </c>
      <c r="AE27" s="44" t="str">
        <f>IF('CVS Bill of Materials'!O65= 0,"",'CVS Bill of Materials'!O65)</f>
        <v/>
      </c>
      <c r="AF27" s="44" t="str">
        <f>IF('CVS Bill of Materials'!P65= 0,"",'CVS Bill of Materials'!P65)</f>
        <v/>
      </c>
      <c r="AG27" s="44" t="str">
        <f>IF('CVS Bill of Materials'!Q65= 0,"",'CVS Bill of Materials'!Q65)</f>
        <v/>
      </c>
      <c r="AH27" s="44" t="str">
        <f>IF('CVS Bill of Materials'!R65= 0,"",'CVS Bill of Materials'!R65)</f>
        <v/>
      </c>
      <c r="AI27" s="44" t="str">
        <f>IF('CVS Bill of Materials'!S65= 0,"",'CVS Bill of Materials'!S65)</f>
        <v/>
      </c>
      <c r="AJ27" s="44" t="str">
        <f>IF('CVS Bill of Materials'!T65= 0,"",'CVS Bill of Materials'!T65)</f>
        <v/>
      </c>
      <c r="AK27" s="46" t="str">
        <f>IF('CVS Bill of Materials'!W65 = 0,"",'CVS Bill of Materials'!W65)</f>
        <v/>
      </c>
      <c r="AL27" s="46" t="str">
        <f>IFERROR(IF('CVS Bill of Materials'!X65 = 0,"",'CVS Bill of Materials'!X65),"")</f>
        <v/>
      </c>
      <c r="AM27" s="46" t="str">
        <f>IF('CVS Bill of Materials'!Y65 = 0,"",'CVS Bill of Materials'!Y65)</f>
        <v/>
      </c>
      <c r="AN27" s="46" t="e">
        <f>IF('CVS Bill of Materials'!#REF! = 0,"",'CVS Bill of Materials'!#REF!)</f>
        <v>#REF!</v>
      </c>
      <c r="AO27" s="46" t="e">
        <f>IF('CVS Bill of Materials'!#REF! = 0,"",'CVS Bill of Materials'!#REF!)</f>
        <v>#REF!</v>
      </c>
      <c r="AP27" s="44" t="str">
        <f>IF('CVS BOM Product Info'!E35=0,"",'CVS BOM Product Info'!E35)</f>
        <v/>
      </c>
      <c r="AQ27" s="44" t="str">
        <f>IF('CVS BOM Product Info'!F35=0,"",'CVS BOM Product Info'!F35)</f>
        <v/>
      </c>
      <c r="AR27" s="44" t="str">
        <f>IFERROR(IF('CVS BOM Product Info'!G35=0,"",'CVS BOM Product Info'!G35),"")</f>
        <v/>
      </c>
      <c r="AS27" s="44" t="str">
        <f>IF('CVS BOM Product Info'!H35=0,"",'CVS BOM Product Info'!H35)</f>
        <v/>
      </c>
      <c r="AT27" s="44" t="str">
        <f>IF('CVS BOM Product Info'!I35=0,"",'CVS BOM Product Info'!I35)</f>
        <v/>
      </c>
      <c r="AU27" s="44" t="str">
        <f>IFERROR(IF('CVS BOM Product Info'!J35=0,"",'CVS BOM Product Info'!J35),"")</f>
        <v/>
      </c>
      <c r="AV27" s="44" t="str">
        <f>IF('CVS BOM Product Info'!K35=0,"",'CVS BOM Product Info'!K35)</f>
        <v/>
      </c>
      <c r="AW27" s="44" t="str">
        <f>IF('CVS BOM Product Info'!L35=0,"",'CVS BOM Product Info'!L35)</f>
        <v/>
      </c>
      <c r="AX27" s="44" t="str">
        <f>IF('CVS BOM Product Info'!M35=0,"",'CVS BOM Product Info'!M35)</f>
        <v/>
      </c>
      <c r="AY27" s="44" t="str">
        <f>IF('CVS BOM Product Info'!N35=0,"",'CVS BOM Product Info'!N35)</f>
        <v/>
      </c>
      <c r="AZ27" s="44" t="str">
        <f>IFERROR(IF('CVS BOM Product Info'!O35=0,"",'CVS BOM Product Info'!O35),"")</f>
        <v/>
      </c>
      <c r="BA27" s="44" t="str">
        <f>IF('CVS BOM Product Info'!P35=0,"",'CVS BOM Product Info'!P35)</f>
        <v/>
      </c>
      <c r="BB27" s="44" t="str">
        <f>IF('CVS BOM Product Info'!Q35=0,"",'CVS BOM Product Info'!Q35)</f>
        <v/>
      </c>
      <c r="BC27" s="44" t="str">
        <f>IF('CVS BOM Product Info'!R35=0,"",'CVS BOM Product Info'!R35)</f>
        <v/>
      </c>
      <c r="BD27" s="44" t="str">
        <f>IF('CVS BOM Product Info'!E65=0,"",'CVS BOM Product Info'!E65)</f>
        <v/>
      </c>
      <c r="BE27" s="44" t="str">
        <f>IF('CVS BOM Product Info'!F65=0,"",'CVS BOM Product Info'!F65)</f>
        <v/>
      </c>
      <c r="BF27" s="44" t="str">
        <f>IFERROR(IF('CVS BOM Product Info'!G65=0,"",'CVS BOM Product Info'!G65),"")</f>
        <v/>
      </c>
      <c r="BG27" s="44" t="str">
        <f>IF('CVS BOM Product Info'!H65=0,"",'CVS BOM Product Info'!H65)</f>
        <v/>
      </c>
      <c r="BH27" s="44" t="str">
        <f>IF('CVS BOM Product Info'!I65=0,"",'CVS BOM Product Info'!I65)</f>
        <v/>
      </c>
      <c r="BI27" s="44" t="str">
        <f>IFERROR(IF('CVS BOM Product Info'!J65=0,"",'CVS BOM Product Info'!J65),"")</f>
        <v/>
      </c>
      <c r="BJ27" s="44" t="str">
        <f>IF('CVS BOM Product Info'!K65=0,"",'CVS BOM Product Info'!K65)</f>
        <v/>
      </c>
      <c r="BK27" s="44" t="str">
        <f>IF('CVS BOM Product Info'!L65=0,"",'CVS BOM Product Info'!L65)</f>
        <v/>
      </c>
      <c r="BL27" s="44" t="str">
        <f>IF('CVS BOM Product Info'!M65=0,"",'CVS BOM Product Info'!M65)</f>
        <v/>
      </c>
      <c r="BM27" s="44" t="str">
        <f>IF('CVS BOM Product Info'!N65=0,"",'CVS BOM Product Info'!N65)</f>
        <v/>
      </c>
      <c r="BN27" s="44" t="str">
        <f>IFERROR(IF('CVS BOM Product Info'!O65=0,"",'CVS BOM Product Info'!O65),"")</f>
        <v/>
      </c>
      <c r="BO27" s="44" t="str">
        <f>IF('CVS BOM Product Info'!P65=0,"",'CVS BOM Product Info'!P65)</f>
        <v/>
      </c>
      <c r="BP27" s="44" t="str">
        <f>IF('CVS BOM Product Info'!Q65=0,"",'CVS BOM Product Info'!Q65)</f>
        <v/>
      </c>
      <c r="BQ27" s="44" t="str">
        <f>IF('CVS BOM Product Info'!R65=0,"",'CVS BOM Product Info'!R65)</f>
        <v/>
      </c>
      <c r="BR27" s="44" t="str">
        <f>IF('CVS COST CHANGE ANALYSIS'!F39=0,"",'CVS COST CHANGE ANALYSIS'!F39)</f>
        <v/>
      </c>
      <c r="BS27" s="44" t="str">
        <f>IF('CVS COST CHANGE ANALYSIS'!G39=0,"",'CVS COST CHANGE ANALYSIS'!G39)</f>
        <v/>
      </c>
      <c r="BT27" s="44" t="str">
        <f>IF('CVS COST CHANGE ANALYSIS'!H39=0,"",'CVS COST CHANGE ANALYSIS'!H39)</f>
        <v/>
      </c>
      <c r="BU27" s="44" t="str">
        <f>IFERROR(IF('CVS COST CHANGE ANALYSIS'!I39=0,"",'CVS COST CHANGE ANALYSIS'!I39),"")</f>
        <v/>
      </c>
      <c r="BV27" s="44" t="str">
        <f>IFERROR(IF('CVS COST CHANGE ANALYSIS'!J39=0,"",'CVS COST CHANGE ANALYSIS'!J39),"")</f>
        <v/>
      </c>
      <c r="BW27" s="44" t="str">
        <f>IF('CVS COST CHANGE ANALYSIS'!K39=0,"",'CVS COST CHANGE ANALYSIS'!K39)</f>
        <v/>
      </c>
      <c r="BX27" s="44" t="str">
        <f>IF('CVS COST CHANGE ANALYSIS'!L39=0,"",'CVS COST CHANGE ANALYSIS'!L39)</f>
        <v/>
      </c>
      <c r="BY27" s="44" t="str">
        <f>IF('CVS COST CHANGE ANALYSIS'!M39=0,"",'CVS COST CHANGE ANALYSIS'!M39)</f>
        <v/>
      </c>
      <c r="BZ27" s="44" t="str">
        <f>IF('CVS COST CHANGE ANALYSIS'!N39=0,"",'CVS COST CHANGE ANALYSIS'!N39)</f>
        <v/>
      </c>
      <c r="CA27" s="44" t="str">
        <f>IFERROR(IF('CVS COST CHANGE ANALYSIS'!O39=0,"",'CVS COST CHANGE ANALYSIS'!O39),"")</f>
        <v/>
      </c>
      <c r="CB27" s="44" t="str">
        <f>IF('CVS COST CHANGE ANALYSIS'!P39=0,"",'CVS COST CHANGE ANALYSIS'!P39)</f>
        <v/>
      </c>
      <c r="CC27" s="44" t="str">
        <f>IF('CVS COST CHANGE ANALYSIS'!Q39=0,"",'CVS COST CHANGE ANALYSIS'!Q39)</f>
        <v/>
      </c>
      <c r="CD27" s="44" t="str">
        <f>IF('CVS COST CHANGE ANALYSIS'!R39=0,"",'CVS COST CHANGE ANALYSIS'!R39)</f>
        <v/>
      </c>
      <c r="CE27" s="44" t="str">
        <f>IF('CVS COST CHANGE ANALYSIS'!S39=0,"",'CVS COST CHANGE ANALYSIS'!S39)</f>
        <v/>
      </c>
      <c r="CF27" s="44" t="str">
        <f>IF('CVS COST CHANGE ANALYSIS'!V39=0,"",'CVS COST CHANGE ANALYSIS'!V39)</f>
        <v/>
      </c>
      <c r="CG27" s="44" t="str">
        <f>IF('CVS COST CHANGE ANALYSIS'!F67=0,"",'CVS COST CHANGE ANALYSIS'!F67)</f>
        <v/>
      </c>
      <c r="CH27" s="44" t="str">
        <f>IF('CVS COST CHANGE ANALYSIS'!G67=0,"",'CVS COST CHANGE ANALYSIS'!G67)</f>
        <v/>
      </c>
      <c r="CI27" s="44" t="str">
        <f>IF('CVS COST CHANGE ANALYSIS'!H67=0,"",'CVS COST CHANGE ANALYSIS'!H67)</f>
        <v/>
      </c>
      <c r="CJ27" s="44" t="str">
        <f>IF('CVS COST CHANGE ANALYSIS'!I67=0,"",'CVS COST CHANGE ANALYSIS'!I67)</f>
        <v/>
      </c>
      <c r="CK27" s="44" t="str">
        <f>IF('CVS COST CHANGE ANALYSIS'!J67=0,"",'CVS COST CHANGE ANALYSIS'!J67)</f>
        <v/>
      </c>
      <c r="CL27" s="44" t="str">
        <f>IF('CVS COST CHANGE ANALYSIS'!K67=0,"",'CVS COST CHANGE ANALYSIS'!K67)</f>
        <v/>
      </c>
      <c r="CM27" s="44" t="str">
        <f>IF('CVS COST CHANGE ANALYSIS'!L67=0,"",'CVS COST CHANGE ANALYSIS'!L67)</f>
        <v/>
      </c>
      <c r="CN27" s="44" t="str">
        <f>IF('CVS COST CHANGE ANALYSIS'!M67=0,"",'CVS COST CHANGE ANALYSIS'!M67)</f>
        <v/>
      </c>
      <c r="CO27" s="44" t="str">
        <f>IF('CVS COST CHANGE ANALYSIS'!N67=0,"",'CVS COST CHANGE ANALYSIS'!N67)</f>
        <v/>
      </c>
      <c r="CP27" s="44" t="str">
        <f>IF('CVS COST CHANGE ANALYSIS'!O67=0,"",'CVS COST CHANGE ANALYSIS'!O67)</f>
        <v/>
      </c>
      <c r="CQ27" s="44" t="str">
        <f>IF('CVS COST CHANGE ANALYSIS'!P67=0,"",'CVS COST CHANGE ANALYSIS'!P67)</f>
        <v/>
      </c>
      <c r="CR27" s="44" t="str">
        <f>IF('CVS COST CHANGE ANALYSIS'!Q67=0,"",'CVS COST CHANGE ANALYSIS'!Q67)</f>
        <v/>
      </c>
      <c r="CS27" s="44" t="str">
        <f>IF('CVS COST CHANGE ANALYSIS'!R67=0,"",'CVS COST CHANGE ANALYSIS'!R67)</f>
        <v/>
      </c>
      <c r="CT27" s="44" t="str">
        <f>IF('CVS COST CHANGE ANALYSIS'!S67=0,"",'CVS COST CHANGE ANALYSIS'!S67)</f>
        <v/>
      </c>
      <c r="CU27" s="44" t="str">
        <f>IF('CVS COST CHANGE ANALYSIS'!V67=0,"",'CVS COST CHANGE ANALYSIS'!V67)</f>
        <v/>
      </c>
    </row>
    <row r="28" spans="1:99" x14ac:dyDescent="0.35">
      <c r="A28" s="44" t="e">
        <f>IF('CVS Bill of Materials'!#REF! = 0,"",'CVS Bill of Materials'!#REF!)</f>
        <v>#REF!</v>
      </c>
      <c r="B28" s="44" t="str">
        <f>IF('CVS Bill of Materials'!B36 = 0,"",'CVS Bill of Materials'!B36)</f>
        <v/>
      </c>
      <c r="C28" s="44" t="e">
        <f>IF('CVS Bill of Materials'!#REF! = 0,"",'CVS Bill of Materials'!#REF!)</f>
        <v>#REF!</v>
      </c>
      <c r="D28" s="44" t="str">
        <f>IF('CVS Bill of Materials'!D36 = 0,"",'CVS Bill of Materials'!D36)</f>
        <v/>
      </c>
      <c r="E28" s="44" t="str">
        <f>IF('CVS Bill of Materials'!E36 = 0,"",'CVS Bill of Materials'!E36)</f>
        <v/>
      </c>
      <c r="F28" s="44" t="str">
        <f>IF('CVS Bill of Materials'!F36 = 0,"",'CVS Bill of Materials'!F36)</f>
        <v/>
      </c>
      <c r="G28" s="44" t="str">
        <f>IF('CVS Bill of Materials'!G36 = 0,"",'CVS Bill of Materials'!G36)</f>
        <v/>
      </c>
      <c r="H28" s="44" t="str">
        <f>IF('CVS Bill of Materials'!H36 = 0,"",'CVS Bill of Materials'!H36)</f>
        <v/>
      </c>
      <c r="I28" s="44" t="str">
        <f>IF('CVS Bill of Materials'!I36 = 0,"",'CVS Bill of Materials'!I36)</f>
        <v/>
      </c>
      <c r="J28" s="44" t="str">
        <f>IF('CVS Bill of Materials'!J36 = 0,"",'CVS Bill of Materials'!J36)</f>
        <v/>
      </c>
      <c r="K28" s="44" t="str">
        <f>IF('CVS Bill of Materials'!K36 = 0,"",'CVS Bill of Materials'!K36)</f>
        <v/>
      </c>
      <c r="L28" s="44" t="str">
        <f>IF('CVS Bill of Materials'!L36 = 0,"",'CVS Bill of Materials'!L36)</f>
        <v/>
      </c>
      <c r="M28" s="44" t="str">
        <f>IF('CVS Bill of Materials'!M36 = 0,"",'CVS Bill of Materials'!M36)</f>
        <v/>
      </c>
      <c r="N28" s="44" t="str">
        <f>IF('CVS Bill of Materials'!N36 = 0,"",'CVS Bill of Materials'!N36)</f>
        <v/>
      </c>
      <c r="O28" s="44" t="str">
        <f>IF('CVS Bill of Materials'!O36 = 0,"",'CVS Bill of Materials'!O36)</f>
        <v/>
      </c>
      <c r="P28" s="44" t="str">
        <f>IF('CVS Bill of Materials'!P36 = 0,"",'CVS Bill of Materials'!P36)</f>
        <v/>
      </c>
      <c r="Q28" s="44" t="str">
        <f>IF('CVS Bill of Materials'!Q36 = 0,"",'CVS Bill of Materials'!Q36)</f>
        <v/>
      </c>
      <c r="R28" s="44" t="str">
        <f>IF('CVS Bill of Materials'!R36 = 0,"",'CVS Bill of Materials'!R36)</f>
        <v/>
      </c>
      <c r="S28" s="44" t="str">
        <f>IF('CVS Bill of Materials'!S36 = 0,"",'CVS Bill of Materials'!S36)</f>
        <v/>
      </c>
      <c r="T28" s="44" t="str">
        <f>IF('CVS Bill of Materials'!T36 = 0,"",'CVS Bill of Materials'!T36)</f>
        <v/>
      </c>
      <c r="U28" s="44" t="str">
        <f>IF('CVS Bill of Materials'!U36 = 0,"",'CVS Bill of Materials'!U36)</f>
        <v/>
      </c>
      <c r="V28" s="44" t="str">
        <f>IF('CVS Bill of Materials'!V36 = 0,"",'CVS Bill of Materials'!V36)</f>
        <v/>
      </c>
      <c r="W28" s="44" t="str">
        <f>IF('CVS Bill of Materials'!G66= 0,"",'CVS Bill of Materials'!G66)</f>
        <v/>
      </c>
      <c r="X28" s="44" t="str">
        <f>IF('CVS Bill of Materials'!H66= 0,"",'CVS Bill of Materials'!H66)</f>
        <v/>
      </c>
      <c r="Y28" s="44" t="str">
        <f>IF('CVS Bill of Materials'!I66= 0,"",'CVS Bill of Materials'!I66)</f>
        <v/>
      </c>
      <c r="Z28" s="44" t="str">
        <f>IF('CVS Bill of Materials'!J66= 0,"",'CVS Bill of Materials'!J66)</f>
        <v/>
      </c>
      <c r="AA28" s="44" t="str">
        <f>IF('CVS Bill of Materials'!K66= 0,"",'CVS Bill of Materials'!K66)</f>
        <v/>
      </c>
      <c r="AB28" s="44" t="str">
        <f>IF('CVS Bill of Materials'!L66= 0,"",'CVS Bill of Materials'!L66)</f>
        <v/>
      </c>
      <c r="AC28" s="44" t="str">
        <f>IF('CVS Bill of Materials'!M66= 0,"",'CVS Bill of Materials'!M66)</f>
        <v/>
      </c>
      <c r="AD28" s="44" t="str">
        <f>IF('CVS Bill of Materials'!N66= 0,"",'CVS Bill of Materials'!N66)</f>
        <v/>
      </c>
      <c r="AE28" s="44" t="str">
        <f>IF('CVS Bill of Materials'!O66= 0,"",'CVS Bill of Materials'!O66)</f>
        <v/>
      </c>
      <c r="AF28" s="44" t="str">
        <f>IF('CVS Bill of Materials'!P66= 0,"",'CVS Bill of Materials'!P66)</f>
        <v/>
      </c>
      <c r="AG28" s="44" t="str">
        <f>IF('CVS Bill of Materials'!Q66= 0,"",'CVS Bill of Materials'!Q66)</f>
        <v/>
      </c>
      <c r="AH28" s="44" t="str">
        <f>IF('CVS Bill of Materials'!R66= 0,"",'CVS Bill of Materials'!R66)</f>
        <v/>
      </c>
      <c r="AI28" s="44" t="str">
        <f>IF('CVS Bill of Materials'!S66= 0,"",'CVS Bill of Materials'!S66)</f>
        <v/>
      </c>
      <c r="AJ28" s="44" t="str">
        <f>IF('CVS Bill of Materials'!T66= 0,"",'CVS Bill of Materials'!T66)</f>
        <v/>
      </c>
      <c r="AK28" s="46" t="str">
        <f>IF('CVS Bill of Materials'!W66 = 0,"",'CVS Bill of Materials'!W66)</f>
        <v/>
      </c>
      <c r="AL28" s="46" t="str">
        <f>IFERROR(IF('CVS Bill of Materials'!X66 = 0,"",'CVS Bill of Materials'!X66),"")</f>
        <v/>
      </c>
      <c r="AM28" s="46" t="str">
        <f>IF('CVS Bill of Materials'!Y66 = 0,"",'CVS Bill of Materials'!Y66)</f>
        <v/>
      </c>
      <c r="AN28" s="46" t="e">
        <f>IF('CVS Bill of Materials'!#REF! = 0,"",'CVS Bill of Materials'!#REF!)</f>
        <v>#REF!</v>
      </c>
      <c r="AO28" s="46" t="e">
        <f>IF('CVS Bill of Materials'!#REF! = 0,"",'CVS Bill of Materials'!#REF!)</f>
        <v>#REF!</v>
      </c>
      <c r="AP28" s="44" t="str">
        <f>IF('CVS BOM Product Info'!E36=0,"",'CVS BOM Product Info'!E36)</f>
        <v/>
      </c>
      <c r="AQ28" s="44" t="str">
        <f>IF('CVS BOM Product Info'!F36=0,"",'CVS BOM Product Info'!F36)</f>
        <v/>
      </c>
      <c r="AR28" s="44" t="str">
        <f>IFERROR(IF('CVS BOM Product Info'!G36=0,"",'CVS BOM Product Info'!G36),"")</f>
        <v/>
      </c>
      <c r="AS28" s="44" t="str">
        <f>IF('CVS BOM Product Info'!H36=0,"",'CVS BOM Product Info'!H36)</f>
        <v/>
      </c>
      <c r="AT28" s="44" t="str">
        <f>IF('CVS BOM Product Info'!I36=0,"",'CVS BOM Product Info'!I36)</f>
        <v/>
      </c>
      <c r="AU28" s="44" t="str">
        <f>IFERROR(IF('CVS BOM Product Info'!J36=0,"",'CVS BOM Product Info'!J36),"")</f>
        <v/>
      </c>
      <c r="AV28" s="44" t="str">
        <f>IF('CVS BOM Product Info'!K36=0,"",'CVS BOM Product Info'!K36)</f>
        <v/>
      </c>
      <c r="AW28" s="44" t="str">
        <f>IF('CVS BOM Product Info'!L36=0,"",'CVS BOM Product Info'!L36)</f>
        <v/>
      </c>
      <c r="AX28" s="44" t="str">
        <f>IF('CVS BOM Product Info'!M36=0,"",'CVS BOM Product Info'!M36)</f>
        <v/>
      </c>
      <c r="AY28" s="44" t="str">
        <f>IF('CVS BOM Product Info'!N36=0,"",'CVS BOM Product Info'!N36)</f>
        <v/>
      </c>
      <c r="AZ28" s="44" t="str">
        <f>IFERROR(IF('CVS BOM Product Info'!O36=0,"",'CVS BOM Product Info'!O36),"")</f>
        <v/>
      </c>
      <c r="BA28" s="44" t="str">
        <f>IF('CVS BOM Product Info'!P36=0,"",'CVS BOM Product Info'!P36)</f>
        <v/>
      </c>
      <c r="BB28" s="44" t="str">
        <f>IF('CVS BOM Product Info'!Q36=0,"",'CVS BOM Product Info'!Q36)</f>
        <v/>
      </c>
      <c r="BC28" s="44" t="str">
        <f>IF('CVS BOM Product Info'!R36=0,"",'CVS BOM Product Info'!R36)</f>
        <v/>
      </c>
      <c r="BD28" s="44" t="str">
        <f>IF('CVS BOM Product Info'!E66=0,"",'CVS BOM Product Info'!E66)</f>
        <v/>
      </c>
      <c r="BE28" s="44" t="str">
        <f>IF('CVS BOM Product Info'!F66=0,"",'CVS BOM Product Info'!F66)</f>
        <v/>
      </c>
      <c r="BF28" s="44" t="str">
        <f>IFERROR(IF('CVS BOM Product Info'!G66=0,"",'CVS BOM Product Info'!G66),"")</f>
        <v/>
      </c>
      <c r="BG28" s="44" t="str">
        <f>IF('CVS BOM Product Info'!H66=0,"",'CVS BOM Product Info'!H66)</f>
        <v/>
      </c>
      <c r="BH28" s="44" t="str">
        <f>IF('CVS BOM Product Info'!I66=0,"",'CVS BOM Product Info'!I66)</f>
        <v/>
      </c>
      <c r="BI28" s="44" t="str">
        <f>IFERROR(IF('CVS BOM Product Info'!J66=0,"",'CVS BOM Product Info'!J66),"")</f>
        <v/>
      </c>
      <c r="BJ28" s="44" t="str">
        <f>IF('CVS BOM Product Info'!K66=0,"",'CVS BOM Product Info'!K66)</f>
        <v/>
      </c>
      <c r="BK28" s="44" t="str">
        <f>IF('CVS BOM Product Info'!L66=0,"",'CVS BOM Product Info'!L66)</f>
        <v/>
      </c>
      <c r="BL28" s="44" t="str">
        <f>IF('CVS BOM Product Info'!M66=0,"",'CVS BOM Product Info'!M66)</f>
        <v/>
      </c>
      <c r="BM28" s="44" t="str">
        <f>IF('CVS BOM Product Info'!N66=0,"",'CVS BOM Product Info'!N66)</f>
        <v/>
      </c>
      <c r="BN28" s="44" t="str">
        <f>IFERROR(IF('CVS BOM Product Info'!O66=0,"",'CVS BOM Product Info'!O66),"")</f>
        <v/>
      </c>
      <c r="BO28" s="44" t="str">
        <f>IF('CVS BOM Product Info'!P66=0,"",'CVS BOM Product Info'!P66)</f>
        <v/>
      </c>
      <c r="BP28" s="44" t="str">
        <f>IF('CVS BOM Product Info'!Q66=0,"",'CVS BOM Product Info'!Q66)</f>
        <v/>
      </c>
      <c r="BQ28" s="44" t="str">
        <f>IF('CVS BOM Product Info'!R66=0,"",'CVS BOM Product Info'!R66)</f>
        <v/>
      </c>
      <c r="BR28" s="44"/>
      <c r="CF28" s="44" t="str">
        <f>IF('CVS COST CHANGE ANALYSIS'!U40=0,"",'CVS COST CHANGE ANALYSIS'!U40)</f>
        <v/>
      </c>
      <c r="CG28" s="44" t="str">
        <f>IF('CVS COST CHANGE ANALYSIS'!F68=0,"",'CVS COST CHANGE ANALYSIS'!F68)</f>
        <v/>
      </c>
      <c r="CH28" s="44" t="str">
        <f>IF('CVS COST CHANGE ANALYSIS'!G68=0,"",'CVS COST CHANGE ANALYSIS'!G68)</f>
        <v/>
      </c>
      <c r="CI28" s="44" t="str">
        <f>IF('CVS COST CHANGE ANALYSIS'!H68=0,"",'CVS COST CHANGE ANALYSIS'!H68)</f>
        <v/>
      </c>
      <c r="CJ28" s="44" t="str">
        <f>IF('CVS COST CHANGE ANALYSIS'!I68=0,"",'CVS COST CHANGE ANALYSIS'!I68)</f>
        <v/>
      </c>
      <c r="CK28" s="44" t="str">
        <f>IF('CVS COST CHANGE ANALYSIS'!J68=0,"",'CVS COST CHANGE ANALYSIS'!J68)</f>
        <v/>
      </c>
      <c r="CL28" s="44" t="str">
        <f>IF('CVS COST CHANGE ANALYSIS'!K68=0,"",'CVS COST CHANGE ANALYSIS'!K68)</f>
        <v/>
      </c>
      <c r="CM28" s="44" t="str">
        <f>IF('CVS COST CHANGE ANALYSIS'!L68=0,"",'CVS COST CHANGE ANALYSIS'!L68)</f>
        <v/>
      </c>
      <c r="CN28" s="44" t="str">
        <f>IF('CVS COST CHANGE ANALYSIS'!M68=0,"",'CVS COST CHANGE ANALYSIS'!M68)</f>
        <v/>
      </c>
      <c r="CO28" s="44" t="str">
        <f>IF('CVS COST CHANGE ANALYSIS'!N68=0,"",'CVS COST CHANGE ANALYSIS'!N68)</f>
        <v/>
      </c>
      <c r="CP28" s="44" t="str">
        <f>IF('CVS COST CHANGE ANALYSIS'!O68=0,"",'CVS COST CHANGE ANALYSIS'!O68)</f>
        <v/>
      </c>
      <c r="CQ28" s="44" t="str">
        <f>IF('CVS COST CHANGE ANALYSIS'!P68=0,"",'CVS COST CHANGE ANALYSIS'!P68)</f>
        <v/>
      </c>
      <c r="CR28" s="44" t="str">
        <f>IF('CVS COST CHANGE ANALYSIS'!Q68=0,"",'CVS COST CHANGE ANALYSIS'!Q68)</f>
        <v/>
      </c>
      <c r="CS28" s="44" t="str">
        <f>IF('CVS COST CHANGE ANALYSIS'!R68=0,"",'CVS COST CHANGE ANALYSIS'!R68)</f>
        <v/>
      </c>
      <c r="CT28" s="44" t="str">
        <f>IF('CVS COST CHANGE ANALYSIS'!S68=0,"",'CVS COST CHANGE ANALYSIS'!S68)</f>
        <v/>
      </c>
      <c r="CU28" s="44" t="str">
        <f>IF('CVS COST CHANGE ANALYSIS'!V68=0,"",'CVS COST CHANGE ANALYSIS'!V68)</f>
        <v/>
      </c>
    </row>
    <row r="29" spans="1:99" s="43" customFormat="1" x14ac:dyDescent="0.35"/>
  </sheetData>
  <sheetProtection algorithmName="SHA-512" hashValue="FC/jrC0KAz5kyNYzJ8+kGvPUdLWek4tvfIAmdtrz8OWFtK6FTjt5A6efHZ6yKEHqXQl9Li7loTW+xXLXxAc+3Q==" saltValue="kEjgUJUBqg6prQNEb1suTw==" spinCount="100000" sheet="1" objects="1" scenarios="1"/>
  <pageMargins left="0.7" right="0.7" top="0.75" bottom="0.75" header="0.3" footer="0.3"/>
  <pageSetup orientation="portrait" horizontalDpi="4294967293" verticalDpi="0" r:id="rId1"/>
  <ignoredErrors>
    <ignoredError sqref="B19 B20:B28"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CVS Bill of Materials</vt:lpstr>
      <vt:lpstr>CVS BOM Product Info</vt:lpstr>
      <vt:lpstr>CVS COST CHANGE ANALYSIS</vt:lpstr>
      <vt:lpstr>CVS COST CHANGE RECAP</vt:lpstr>
      <vt:lpstr>List</vt:lpstr>
      <vt:lpstr>DO NOT EDIT</vt:lpstr>
    </vt:vector>
  </TitlesOfParts>
  <Company>CVS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Silverio, Melvin E</dc:creator>
  <cp:lastModifiedBy>Jeff D'Atri</cp:lastModifiedBy>
  <dcterms:created xsi:type="dcterms:W3CDTF">2019-06-24T18:03:13Z</dcterms:created>
  <dcterms:modified xsi:type="dcterms:W3CDTF">2023-04-05T18:35:25Z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7599526-06ca-49cc-9fa9-5307800a949a_Enabled">
    <vt:lpwstr>true</vt:lpwstr>
  </property>
  <property fmtid="{D5CDD505-2E9C-101B-9397-08002B2CF9AE}" pid="3" name="MSIP_Label_67599526-06ca-49cc-9fa9-5307800a949a_SetDate">
    <vt:lpwstr>2023-03-16T14:34:05Z</vt:lpwstr>
  </property>
  <property fmtid="{D5CDD505-2E9C-101B-9397-08002B2CF9AE}" pid="4" name="MSIP_Label_67599526-06ca-49cc-9fa9-5307800a949a_Method">
    <vt:lpwstr>Standard</vt:lpwstr>
  </property>
  <property fmtid="{D5CDD505-2E9C-101B-9397-08002B2CF9AE}" pid="5" name="MSIP_Label_67599526-06ca-49cc-9fa9-5307800a949a_Name">
    <vt:lpwstr>67599526-06ca-49cc-9fa9-5307800a949a</vt:lpwstr>
  </property>
  <property fmtid="{D5CDD505-2E9C-101B-9397-08002B2CF9AE}" pid="6" name="MSIP_Label_67599526-06ca-49cc-9fa9-5307800a949a_SiteId">
    <vt:lpwstr>fabb61b8-3afe-4e75-b934-a47f782b8cd7</vt:lpwstr>
  </property>
  <property fmtid="{D5CDD505-2E9C-101B-9397-08002B2CF9AE}" pid="7" name="MSIP_Label_67599526-06ca-49cc-9fa9-5307800a949a_ActionId">
    <vt:lpwstr>a4eab785-14a5-4c40-9d85-25dbfd93d904</vt:lpwstr>
  </property>
  <property fmtid="{D5CDD505-2E9C-101B-9397-08002B2CF9AE}" pid="8" name="MSIP_Label_67599526-06ca-49cc-9fa9-5307800a949a_ContentBits">
    <vt:lpwstr>0</vt:lpwstr>
  </property>
</Properties>
</file>